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1" i="1" l="1"/>
  <c r="F41" i="1"/>
  <c r="F40" i="1"/>
  <c r="H39" i="1"/>
  <c r="A39" i="1"/>
  <c r="K39" i="1" s="1"/>
  <c r="H38" i="1"/>
  <c r="A38" i="1"/>
  <c r="K38" i="1" s="1"/>
  <c r="I37" i="1"/>
  <c r="C37" i="1"/>
  <c r="I36" i="1"/>
  <c r="C36" i="1"/>
  <c r="J35" i="1"/>
  <c r="D35" i="1"/>
  <c r="J34" i="1"/>
  <c r="D34" i="1"/>
  <c r="F33" i="1"/>
  <c r="F32" i="1"/>
  <c r="H31" i="1"/>
  <c r="A31" i="1"/>
  <c r="K31" i="1" s="1"/>
  <c r="H30" i="1"/>
  <c r="A30" i="1"/>
  <c r="K30" i="1" s="1"/>
  <c r="I29" i="1"/>
  <c r="C29" i="1"/>
  <c r="I28" i="1"/>
  <c r="C28" i="1"/>
  <c r="J27" i="1"/>
  <c r="D27" i="1"/>
  <c r="J26" i="1"/>
  <c r="D26" i="1"/>
  <c r="F25" i="1"/>
  <c r="F24" i="1"/>
  <c r="H23" i="1"/>
  <c r="A23" i="1"/>
  <c r="K23" i="1" s="1"/>
  <c r="H22" i="1"/>
  <c r="A22" i="1"/>
  <c r="K22" i="1" s="1"/>
  <c r="I21" i="1"/>
  <c r="C21" i="1"/>
  <c r="I20" i="1"/>
  <c r="C20" i="1"/>
  <c r="J19" i="1"/>
  <c r="D19" i="1"/>
  <c r="J18" i="1"/>
  <c r="D18" i="1"/>
  <c r="F17" i="1"/>
  <c r="F16" i="1"/>
  <c r="H15" i="1"/>
  <c r="A15" i="1"/>
  <c r="K15" i="1" s="1"/>
  <c r="H14" i="1"/>
  <c r="A14" i="1"/>
  <c r="K14" i="1" s="1"/>
  <c r="I13" i="1"/>
  <c r="C13" i="1"/>
  <c r="I12" i="1"/>
  <c r="C12" i="1"/>
  <c r="J11" i="1"/>
  <c r="D11" i="1"/>
  <c r="J10" i="1"/>
  <c r="D10" i="1"/>
  <c r="F9" i="1"/>
  <c r="F8" i="1"/>
  <c r="H7" i="1"/>
  <c r="A7" i="1"/>
  <c r="K7" i="1" s="1"/>
  <c r="H6" i="1"/>
  <c r="A6" i="1"/>
  <c r="K6" i="1" s="1"/>
  <c r="I5" i="1"/>
  <c r="C5" i="1"/>
  <c r="I4" i="1"/>
  <c r="C4" i="1"/>
  <c r="J3" i="1"/>
  <c r="D3" i="1"/>
  <c r="B3" i="1"/>
  <c r="F94" i="1" s="1"/>
  <c r="F2" i="1"/>
  <c r="A2" i="1"/>
  <c r="M3" i="1" s="1"/>
  <c r="B1" i="1"/>
  <c r="B2" i="1" s="1"/>
  <c r="H1" i="1" s="1"/>
  <c r="M23" i="1" l="1"/>
  <c r="M31" i="1"/>
  <c r="K2" i="1"/>
  <c r="M7" i="1"/>
  <c r="M39" i="1"/>
  <c r="M15" i="1"/>
  <c r="J42" i="1"/>
  <c r="J43" i="1"/>
  <c r="C44" i="1"/>
  <c r="I44" i="1"/>
  <c r="C45" i="1"/>
  <c r="A46" i="1"/>
  <c r="A47" i="1"/>
  <c r="K47" i="1" s="1"/>
  <c r="F49" i="1"/>
  <c r="D50" i="1"/>
  <c r="D51" i="1"/>
  <c r="C52" i="1"/>
  <c r="C53" i="1"/>
  <c r="I53" i="1"/>
  <c r="H54" i="1"/>
  <c r="D56" i="1"/>
  <c r="A60" i="1"/>
  <c r="J65" i="1"/>
  <c r="I67" i="1"/>
  <c r="F71" i="1"/>
  <c r="D73" i="1"/>
  <c r="C75" i="1"/>
  <c r="A77" i="1"/>
  <c r="K77" i="1" s="1"/>
  <c r="J80" i="1"/>
  <c r="I82" i="1"/>
  <c r="H84" i="1"/>
  <c r="F86" i="1"/>
  <c r="D88" i="1"/>
  <c r="C90" i="1"/>
  <c r="C1" i="1"/>
  <c r="I1" i="1"/>
  <c r="H2" i="1"/>
  <c r="A3" i="1"/>
  <c r="K3" i="1" s="1"/>
  <c r="F3" i="1"/>
  <c r="D4" i="1"/>
  <c r="J4" i="1"/>
  <c r="D5" i="1"/>
  <c r="J5" i="1"/>
  <c r="C6" i="1"/>
  <c r="I6" i="1"/>
  <c r="C7" i="1"/>
  <c r="I7" i="1"/>
  <c r="A8" i="1"/>
  <c r="H8" i="1"/>
  <c r="A9" i="1"/>
  <c r="K9" i="1" s="1"/>
  <c r="H9" i="1"/>
  <c r="F10" i="1"/>
  <c r="F11" i="1"/>
  <c r="D12" i="1"/>
  <c r="J12" i="1"/>
  <c r="D13" i="1"/>
  <c r="J13" i="1"/>
  <c r="C14" i="1"/>
  <c r="I14" i="1"/>
  <c r="C15" i="1"/>
  <c r="I15" i="1"/>
  <c r="A16" i="1"/>
  <c r="H16" i="1"/>
  <c r="A17" i="1"/>
  <c r="K17" i="1" s="1"/>
  <c r="H17" i="1"/>
  <c r="F18" i="1"/>
  <c r="F19" i="1"/>
  <c r="D20" i="1"/>
  <c r="J20" i="1"/>
  <c r="D21" i="1"/>
  <c r="J21" i="1"/>
  <c r="C22" i="1"/>
  <c r="I22" i="1"/>
  <c r="C23" i="1"/>
  <c r="I23" i="1"/>
  <c r="A24" i="1"/>
  <c r="H24" i="1"/>
  <c r="A25" i="1"/>
  <c r="K25" i="1" s="1"/>
  <c r="H25" i="1"/>
  <c r="F26" i="1"/>
  <c r="F27" i="1"/>
  <c r="D28" i="1"/>
  <c r="J28" i="1"/>
  <c r="D29" i="1"/>
  <c r="J29" i="1"/>
  <c r="C30" i="1"/>
  <c r="I30" i="1"/>
  <c r="C31" i="1"/>
  <c r="I31" i="1"/>
  <c r="A32" i="1"/>
  <c r="H32" i="1"/>
  <c r="A33" i="1"/>
  <c r="K33" i="1" s="1"/>
  <c r="H33" i="1"/>
  <c r="F34" i="1"/>
  <c r="F35" i="1"/>
  <c r="D36" i="1"/>
  <c r="J36" i="1"/>
  <c r="D37" i="1"/>
  <c r="J37" i="1"/>
  <c r="C38" i="1"/>
  <c r="I38" i="1"/>
  <c r="C39" i="1"/>
  <c r="I39" i="1"/>
  <c r="A40" i="1"/>
  <c r="H40" i="1"/>
  <c r="A41" i="1"/>
  <c r="K41" i="1" s="1"/>
  <c r="H41" i="1"/>
  <c r="F42" i="1"/>
  <c r="F43" i="1"/>
  <c r="D44" i="1"/>
  <c r="J44" i="1"/>
  <c r="D45" i="1"/>
  <c r="J45" i="1"/>
  <c r="C46" i="1"/>
  <c r="I46" i="1"/>
  <c r="C47" i="1"/>
  <c r="I47" i="1"/>
  <c r="A48" i="1"/>
  <c r="H48" i="1"/>
  <c r="A49" i="1"/>
  <c r="K49" i="1" s="1"/>
  <c r="H49" i="1"/>
  <c r="F50" i="1"/>
  <c r="F51" i="1"/>
  <c r="D52" i="1"/>
  <c r="J52" i="1"/>
  <c r="D53" i="1"/>
  <c r="J53" i="1"/>
  <c r="C54" i="1"/>
  <c r="I54" i="1"/>
  <c r="C55" i="1"/>
  <c r="J56" i="1"/>
  <c r="I58" i="1"/>
  <c r="H60" i="1"/>
  <c r="F62" i="1"/>
  <c r="D64" i="1"/>
  <c r="C66" i="1"/>
  <c r="A68" i="1"/>
  <c r="J73" i="1"/>
  <c r="I75" i="1"/>
  <c r="H77" i="1"/>
  <c r="F79" i="1"/>
  <c r="D81" i="1"/>
  <c r="C83" i="1"/>
  <c r="A85" i="1"/>
  <c r="K85" i="1" s="1"/>
  <c r="J88" i="1"/>
  <c r="I90" i="1"/>
  <c r="H92" i="1"/>
  <c r="J94" i="1"/>
  <c r="D94" i="1"/>
  <c r="F93" i="1"/>
  <c r="F92" i="1"/>
  <c r="H91" i="1"/>
  <c r="A91" i="1"/>
  <c r="K91" i="1" s="1"/>
  <c r="H90" i="1"/>
  <c r="A90" i="1"/>
  <c r="I89" i="1"/>
  <c r="C89" i="1"/>
  <c r="I88" i="1"/>
  <c r="C88" i="1"/>
  <c r="J87" i="1"/>
  <c r="D87" i="1"/>
  <c r="J86" i="1"/>
  <c r="D86" i="1"/>
  <c r="F85" i="1"/>
  <c r="F84" i="1"/>
  <c r="H83" i="1"/>
  <c r="A83" i="1"/>
  <c r="K83" i="1" s="1"/>
  <c r="H82" i="1"/>
  <c r="A82" i="1"/>
  <c r="I81" i="1"/>
  <c r="C81" i="1"/>
  <c r="I80" i="1"/>
  <c r="C80" i="1"/>
  <c r="J79" i="1"/>
  <c r="D79" i="1"/>
  <c r="J78" i="1"/>
  <c r="D78" i="1"/>
  <c r="F77" i="1"/>
  <c r="F76" i="1"/>
  <c r="H75" i="1"/>
  <c r="A75" i="1"/>
  <c r="K75" i="1" s="1"/>
  <c r="H74" i="1"/>
  <c r="A74" i="1"/>
  <c r="I73" i="1"/>
  <c r="C73" i="1"/>
  <c r="I72" i="1"/>
  <c r="C72" i="1"/>
  <c r="J71" i="1"/>
  <c r="D71" i="1"/>
  <c r="J70" i="1"/>
  <c r="D70" i="1"/>
  <c r="F69" i="1"/>
  <c r="F68" i="1"/>
  <c r="H67" i="1"/>
  <c r="A67" i="1"/>
  <c r="K67" i="1" s="1"/>
  <c r="H66" i="1"/>
  <c r="A66" i="1"/>
  <c r="I65" i="1"/>
  <c r="C65" i="1"/>
  <c r="I64" i="1"/>
  <c r="C64" i="1"/>
  <c r="J63" i="1"/>
  <c r="D63" i="1"/>
  <c r="J62" i="1"/>
  <c r="D62" i="1"/>
  <c r="F61" i="1"/>
  <c r="F60" i="1"/>
  <c r="H59" i="1"/>
  <c r="A59" i="1"/>
  <c r="K59" i="1" s="1"/>
  <c r="H58" i="1"/>
  <c r="A58" i="1"/>
  <c r="I57" i="1"/>
  <c r="C57" i="1"/>
  <c r="I56" i="1"/>
  <c r="C56" i="1"/>
  <c r="J55" i="1"/>
  <c r="D55" i="1"/>
  <c r="I94" i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J60" i="1"/>
  <c r="D60" i="1"/>
  <c r="F59" i="1"/>
  <c r="F58" i="1"/>
  <c r="H57" i="1"/>
  <c r="A57" i="1"/>
  <c r="K57" i="1" s="1"/>
  <c r="H56" i="1"/>
  <c r="A56" i="1"/>
  <c r="I55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H3" i="1"/>
  <c r="F4" i="1"/>
  <c r="F5" i="1"/>
  <c r="D6" i="1"/>
  <c r="J6" i="1"/>
  <c r="D7" i="1"/>
  <c r="J7" i="1"/>
  <c r="C8" i="1"/>
  <c r="I8" i="1"/>
  <c r="C9" i="1"/>
  <c r="I9" i="1"/>
  <c r="A10" i="1"/>
  <c r="H10" i="1"/>
  <c r="A11" i="1"/>
  <c r="K11" i="1" s="1"/>
  <c r="H11" i="1"/>
  <c r="F12" i="1"/>
  <c r="F13" i="1"/>
  <c r="D14" i="1"/>
  <c r="J14" i="1"/>
  <c r="D15" i="1"/>
  <c r="J15" i="1"/>
  <c r="C16" i="1"/>
  <c r="I16" i="1"/>
  <c r="C17" i="1"/>
  <c r="I17" i="1"/>
  <c r="A18" i="1"/>
  <c r="H18" i="1"/>
  <c r="A19" i="1"/>
  <c r="K19" i="1" s="1"/>
  <c r="H19" i="1"/>
  <c r="F20" i="1"/>
  <c r="F21" i="1"/>
  <c r="D22" i="1"/>
  <c r="J22" i="1"/>
  <c r="D23" i="1"/>
  <c r="J23" i="1"/>
  <c r="C24" i="1"/>
  <c r="I24" i="1"/>
  <c r="C25" i="1"/>
  <c r="I25" i="1"/>
  <c r="A26" i="1"/>
  <c r="H26" i="1"/>
  <c r="A27" i="1"/>
  <c r="K27" i="1" s="1"/>
  <c r="H27" i="1"/>
  <c r="F28" i="1"/>
  <c r="F29" i="1"/>
  <c r="D30" i="1"/>
  <c r="J30" i="1"/>
  <c r="D31" i="1"/>
  <c r="J31" i="1"/>
  <c r="C32" i="1"/>
  <c r="I32" i="1"/>
  <c r="C33" i="1"/>
  <c r="I33" i="1"/>
  <c r="A34" i="1"/>
  <c r="H34" i="1"/>
  <c r="A35" i="1"/>
  <c r="K35" i="1" s="1"/>
  <c r="H35" i="1"/>
  <c r="F36" i="1"/>
  <c r="F37" i="1"/>
  <c r="D38" i="1"/>
  <c r="J38" i="1"/>
  <c r="D39" i="1"/>
  <c r="J39" i="1"/>
  <c r="C40" i="1"/>
  <c r="I40" i="1"/>
  <c r="C41" i="1"/>
  <c r="I41" i="1"/>
  <c r="A42" i="1"/>
  <c r="H42" i="1"/>
  <c r="A43" i="1"/>
  <c r="K43" i="1" s="1"/>
  <c r="H43" i="1"/>
  <c r="F44" i="1"/>
  <c r="F45" i="1"/>
  <c r="D46" i="1"/>
  <c r="J46" i="1"/>
  <c r="D47" i="1"/>
  <c r="J47" i="1"/>
  <c r="C48" i="1"/>
  <c r="I48" i="1"/>
  <c r="C49" i="1"/>
  <c r="I49" i="1"/>
  <c r="A50" i="1"/>
  <c r="H50" i="1"/>
  <c r="A51" i="1"/>
  <c r="K51" i="1" s="1"/>
  <c r="H51" i="1"/>
  <c r="F52" i="1"/>
  <c r="F53" i="1"/>
  <c r="D54" i="1"/>
  <c r="J54" i="1"/>
  <c r="F55" i="1"/>
  <c r="D57" i="1"/>
  <c r="C59" i="1"/>
  <c r="A61" i="1"/>
  <c r="K61" i="1" s="1"/>
  <c r="J64" i="1"/>
  <c r="I66" i="1"/>
  <c r="H68" i="1"/>
  <c r="F70" i="1"/>
  <c r="D72" i="1"/>
  <c r="C74" i="1"/>
  <c r="A76" i="1"/>
  <c r="J81" i="1"/>
  <c r="I83" i="1"/>
  <c r="H85" i="1"/>
  <c r="F87" i="1"/>
  <c r="D89" i="1"/>
  <c r="C91" i="1"/>
  <c r="A93" i="1"/>
  <c r="K93" i="1" s="1"/>
  <c r="D42" i="1"/>
  <c r="D43" i="1"/>
  <c r="I45" i="1"/>
  <c r="H46" i="1"/>
  <c r="H47" i="1"/>
  <c r="F48" i="1"/>
  <c r="J50" i="1"/>
  <c r="J51" i="1"/>
  <c r="I52" i="1"/>
  <c r="A54" i="1"/>
  <c r="A55" i="1"/>
  <c r="K55" i="1" s="1"/>
  <c r="C58" i="1"/>
  <c r="H69" i="1"/>
  <c r="A92" i="1"/>
  <c r="D1" i="1"/>
  <c r="J1" i="1"/>
  <c r="C2" i="1"/>
  <c r="I2" i="1"/>
  <c r="A1" i="1"/>
  <c r="K1" i="1" s="1"/>
  <c r="F1" i="1"/>
  <c r="D2" i="1"/>
  <c r="J2" i="1"/>
  <c r="C3" i="1"/>
  <c r="I3" i="1"/>
  <c r="A4" i="1"/>
  <c r="H4" i="1"/>
  <c r="A5" i="1"/>
  <c r="K5" i="1" s="1"/>
  <c r="H5" i="1"/>
  <c r="F6" i="1"/>
  <c r="F7" i="1"/>
  <c r="D8" i="1"/>
  <c r="J8" i="1"/>
  <c r="D9" i="1"/>
  <c r="J9" i="1"/>
  <c r="C10" i="1"/>
  <c r="I10" i="1"/>
  <c r="C11" i="1"/>
  <c r="I11" i="1"/>
  <c r="A12" i="1"/>
  <c r="H12" i="1"/>
  <c r="A13" i="1"/>
  <c r="K13" i="1" s="1"/>
  <c r="H13" i="1"/>
  <c r="F14" i="1"/>
  <c r="F15" i="1"/>
  <c r="D16" i="1"/>
  <c r="J16" i="1"/>
  <c r="D17" i="1"/>
  <c r="J17" i="1"/>
  <c r="C18" i="1"/>
  <c r="I18" i="1"/>
  <c r="C19" i="1"/>
  <c r="I19" i="1"/>
  <c r="A20" i="1"/>
  <c r="H20" i="1"/>
  <c r="A21" i="1"/>
  <c r="K21" i="1" s="1"/>
  <c r="H21" i="1"/>
  <c r="F22" i="1"/>
  <c r="F23" i="1"/>
  <c r="D24" i="1"/>
  <c r="J24" i="1"/>
  <c r="D25" i="1"/>
  <c r="J25" i="1"/>
  <c r="C26" i="1"/>
  <c r="I26" i="1"/>
  <c r="C27" i="1"/>
  <c r="I27" i="1"/>
  <c r="A28" i="1"/>
  <c r="H28" i="1"/>
  <c r="A29" i="1"/>
  <c r="K29" i="1" s="1"/>
  <c r="H29" i="1"/>
  <c r="F30" i="1"/>
  <c r="F31" i="1"/>
  <c r="D32" i="1"/>
  <c r="J32" i="1"/>
  <c r="D33" i="1"/>
  <c r="J33" i="1"/>
  <c r="C34" i="1"/>
  <c r="I34" i="1"/>
  <c r="C35" i="1"/>
  <c r="I35" i="1"/>
  <c r="A36" i="1"/>
  <c r="H36" i="1"/>
  <c r="A37" i="1"/>
  <c r="K37" i="1" s="1"/>
  <c r="H37" i="1"/>
  <c r="F38" i="1"/>
  <c r="F39" i="1"/>
  <c r="D40" i="1"/>
  <c r="J40" i="1"/>
  <c r="D41" i="1"/>
  <c r="J41" i="1"/>
  <c r="C42" i="1"/>
  <c r="I42" i="1"/>
  <c r="C43" i="1"/>
  <c r="I43" i="1"/>
  <c r="A44" i="1"/>
  <c r="H44" i="1"/>
  <c r="A45" i="1"/>
  <c r="K45" i="1" s="1"/>
  <c r="H45" i="1"/>
  <c r="F46" i="1"/>
  <c r="F47" i="1"/>
  <c r="D48" i="1"/>
  <c r="J48" i="1"/>
  <c r="D49" i="1"/>
  <c r="J49" i="1"/>
  <c r="C50" i="1"/>
  <c r="I50" i="1"/>
  <c r="C51" i="1"/>
  <c r="I51" i="1"/>
  <c r="A52" i="1"/>
  <c r="H52" i="1"/>
  <c r="A53" i="1"/>
  <c r="K53" i="1" s="1"/>
  <c r="H53" i="1"/>
  <c r="F54" i="1"/>
  <c r="J57" i="1"/>
  <c r="I59" i="1"/>
  <c r="H61" i="1"/>
  <c r="F63" i="1"/>
  <c r="D65" i="1"/>
  <c r="C67" i="1"/>
  <c r="A69" i="1"/>
  <c r="K69" i="1" s="1"/>
  <c r="J72" i="1"/>
  <c r="I74" i="1"/>
  <c r="H76" i="1"/>
  <c r="F78" i="1"/>
  <c r="D80" i="1"/>
  <c r="C82" i="1"/>
  <c r="A84" i="1"/>
  <c r="J89" i="1"/>
  <c r="I91" i="1"/>
  <c r="H93" i="1"/>
  <c r="M71" i="1" l="1"/>
  <c r="K70" i="1"/>
  <c r="M87" i="1"/>
  <c r="K86" i="1"/>
  <c r="M65" i="1"/>
  <c r="K64" i="1"/>
  <c r="M81" i="1"/>
  <c r="K80" i="1"/>
  <c r="M59" i="1"/>
  <c r="K58" i="1"/>
  <c r="M75" i="1"/>
  <c r="K74" i="1"/>
  <c r="M91" i="1"/>
  <c r="K90" i="1"/>
  <c r="K46" i="1"/>
  <c r="M47" i="1"/>
  <c r="K84" i="1"/>
  <c r="M85" i="1"/>
  <c r="M45" i="1"/>
  <c r="K44" i="1"/>
  <c r="M29" i="1"/>
  <c r="K28" i="1"/>
  <c r="M13" i="1"/>
  <c r="K12" i="1"/>
  <c r="M51" i="1"/>
  <c r="K50" i="1"/>
  <c r="M35" i="1"/>
  <c r="K34" i="1"/>
  <c r="M19" i="1"/>
  <c r="K18" i="1"/>
  <c r="M49" i="1"/>
  <c r="K48" i="1"/>
  <c r="M33" i="1"/>
  <c r="K32" i="1"/>
  <c r="M17" i="1"/>
  <c r="K16" i="1"/>
  <c r="K60" i="1"/>
  <c r="M61" i="1"/>
  <c r="M53" i="1"/>
  <c r="K52" i="1"/>
  <c r="M37" i="1"/>
  <c r="K36" i="1"/>
  <c r="M21" i="1"/>
  <c r="K20" i="1"/>
  <c r="M5" i="1"/>
  <c r="K4" i="1"/>
  <c r="K76" i="1"/>
  <c r="M77" i="1"/>
  <c r="M43" i="1"/>
  <c r="K42" i="1"/>
  <c r="M27" i="1"/>
  <c r="K26" i="1"/>
  <c r="M11" i="1"/>
  <c r="K10" i="1"/>
  <c r="M41" i="1"/>
  <c r="K40" i="1"/>
  <c r="M25" i="1"/>
  <c r="K24" i="1"/>
  <c r="M9" i="1"/>
  <c r="K8" i="1"/>
  <c r="K92" i="1"/>
  <c r="M93" i="1"/>
  <c r="M55" i="1"/>
  <c r="K54" i="1"/>
  <c r="M63" i="1"/>
  <c r="K62" i="1"/>
  <c r="M79" i="1"/>
  <c r="K78" i="1"/>
  <c r="M95" i="1"/>
  <c r="K94" i="1"/>
  <c r="M57" i="1"/>
  <c r="K56" i="1"/>
  <c r="M73" i="1"/>
  <c r="K72" i="1"/>
  <c r="M89" i="1"/>
  <c r="K88" i="1"/>
  <c r="M67" i="1"/>
  <c r="K66" i="1"/>
  <c r="M83" i="1"/>
  <c r="K82" i="1"/>
  <c r="K68" i="1"/>
  <c r="M69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<sst xmlns="http://schemas.openxmlformats.org/spreadsheetml/2006/main" count="756" uniqueCount="419">
  <si>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</si>
  <si>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</si>
  <si>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</si>
  <si>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</si>
  <si>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</si>
  <si>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</si>
  <si>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</si>
  <si>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V4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</si>
  <si>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</si>
  <si>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</si>
  <si>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</si>
  <si>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</si>
  <si>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</si>
  <si>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</si>
  <si>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</si>
  <si>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</si>
  <si>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</si>
  <si>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</si>
  <si>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</si>
  <si>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</si>
  <si>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</si>
  <si>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</si>
  <si>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</si>
  <si>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</si>
  <si>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</si>
  <si>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</si>
  <si>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</si>
  <si>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</si>
  <si>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2221Z00012</t>
  </si>
  <si>
    <t>74-22</t>
  </si>
  <si>
    <t>fa - ubytovanie - RD predkadetiek - 17.4. - 24.4.2022 - Podgorica/MNE 15 W MHC Championship</t>
  </si>
  <si>
    <t>Handball Federation of Montenegro</t>
  </si>
  <si>
    <t>221900037</t>
  </si>
  <si>
    <t>2022000014</t>
  </si>
  <si>
    <t>faktúra - tlač protišmykových samolepiek na palubovku</t>
  </si>
  <si>
    <t>44929498</t>
  </si>
  <si>
    <t>Print &amp; Gift s.r.o.</t>
  </si>
  <si>
    <t>2221100430</t>
  </si>
  <si>
    <t>20220051</t>
  </si>
  <si>
    <t>faktúra - ubytovanie a strava pre RD mužov v termíne 13-18.3.2022</t>
  </si>
  <si>
    <t>36529460</t>
  </si>
  <si>
    <t xml:space="preserve">Pappex Group s.r.o </t>
  </si>
  <si>
    <t>2221100445</t>
  </si>
  <si>
    <t>202204</t>
  </si>
  <si>
    <t>faktúra - letenky pre reprezentačné družstvo kadetiek na trase VIE- TGD- VIE v termíne 17-24.4.2022</t>
  </si>
  <si>
    <t>47485906</t>
  </si>
  <si>
    <t xml:space="preserve">Mavl Fly </t>
  </si>
  <si>
    <t>202203</t>
  </si>
  <si>
    <t>mzdy 3/2022</t>
  </si>
  <si>
    <t>zamestnanci SZH</t>
  </si>
  <si>
    <t>2221100453</t>
  </si>
  <si>
    <t>2022006</t>
  </si>
  <si>
    <t>faktúra - administratívna činnosť za mesiac marec 2022</t>
  </si>
  <si>
    <t>43519423</t>
  </si>
  <si>
    <t>Lucia Kovačiková Littmannová</t>
  </si>
  <si>
    <t>2221100454</t>
  </si>
  <si>
    <t>2022004</t>
  </si>
  <si>
    <t>faktúra - marketingové a PR služby za mesiac marec 2022</t>
  </si>
  <si>
    <t>50815989</t>
  </si>
  <si>
    <t>Martin Simonides</t>
  </si>
  <si>
    <t>2221Z00007</t>
  </si>
  <si>
    <t>20228</t>
  </si>
  <si>
    <t xml:space="preserve">faktúra - obsluha vidoe kocky na ME 2022 v hádzanej mužov </t>
  </si>
  <si>
    <t>HU25873384</t>
  </si>
  <si>
    <t>DERENGO ANIMATION</t>
  </si>
  <si>
    <t>2221100033</t>
  </si>
  <si>
    <t>2240052</t>
  </si>
  <si>
    <t>faktúra - spotreba energií - tepla v priestoroh ZŠ O. Nepelu počas ME2022 v hádzanej mužov</t>
  </si>
  <si>
    <t>00179663</t>
  </si>
  <si>
    <t>Správa telovýchovných a rekreačných zariadení hlavného mesta Slovenskej republiky Bratislavy</t>
  </si>
  <si>
    <t>2221100107</t>
  </si>
  <si>
    <t>202200001</t>
  </si>
  <si>
    <t>faktúra - usporiadateľská služba počas ME2022 v hádzanej mužov</t>
  </si>
  <si>
    <t>36800259</t>
  </si>
  <si>
    <t>EAGLE SECURITY, a.s.</t>
  </si>
  <si>
    <t>2221100224</t>
  </si>
  <si>
    <t>20220204</t>
  </si>
  <si>
    <t>faktúra - návrh a výroba sklenených ocenení pre najlepšieho hráča zápasu na EHF EURO 2022</t>
  </si>
  <si>
    <t>1039148561</t>
  </si>
  <si>
    <t>Patrik Illo</t>
  </si>
  <si>
    <t>2221100097</t>
  </si>
  <si>
    <t>20220019</t>
  </si>
  <si>
    <t>faktúra - ubytovacie služby počas ME2022 v hádzanej mužov v Košiciach</t>
  </si>
  <si>
    <t>06597548</t>
  </si>
  <si>
    <t>CRYSTAL KE s.r.o.</t>
  </si>
  <si>
    <t>2221100067</t>
  </si>
  <si>
    <t>2222200001</t>
  </si>
  <si>
    <t>faktúra - prenájom priestorov a stravovanie počas EHF EURO 2022</t>
  </si>
  <si>
    <t>53128591</t>
  </si>
  <si>
    <t>Hotel Aréna s.r.o.</t>
  </si>
  <si>
    <t>2221100115</t>
  </si>
  <si>
    <t>220428</t>
  </si>
  <si>
    <t>faktúra - ubytovanie a stravovanie počas ME2022 v hádzanej mužov</t>
  </si>
  <si>
    <t>35908467</t>
  </si>
  <si>
    <t>PROMENÁDA, a.s.
Hotel Yasmin</t>
  </si>
  <si>
    <t>2221100116</t>
  </si>
  <si>
    <t>2022020</t>
  </si>
  <si>
    <t xml:space="preserve">faktúra - karanténne ubytovanie v KE počas ME2022 v hádzanej mužov </t>
  </si>
  <si>
    <t>45254389</t>
  </si>
  <si>
    <t>BUILDINGS CITY, s.r.o.</t>
  </si>
  <si>
    <t>2221101018</t>
  </si>
  <si>
    <t>2234003</t>
  </si>
  <si>
    <t>faktúra - prenájom techniky na ME2022 v hádzanej  do Steel Arény v KE</t>
  </si>
  <si>
    <t>30141214</t>
  </si>
  <si>
    <t>Róbert Sloboda-S.R.S. LIGHT DESIGN</t>
  </si>
  <si>
    <t>2221101019</t>
  </si>
  <si>
    <t>2234004</t>
  </si>
  <si>
    <t>faktúra - prenájom techniky na ME2022 v hádzanej  na ZŠ O. Nepelu v BA</t>
  </si>
  <si>
    <t>2221101020</t>
  </si>
  <si>
    <t>2234005</t>
  </si>
  <si>
    <t>2221100292</t>
  </si>
  <si>
    <t>20220112</t>
  </si>
  <si>
    <t>faktúra - technické zabezpečenie ozvučenia a virtuálneho prosesu na ME2022 v hádzanej</t>
  </si>
  <si>
    <t>47573970</t>
  </si>
  <si>
    <t>JEF Audio s. r. o.</t>
  </si>
  <si>
    <t>2221100291</t>
  </si>
  <si>
    <t>2022001</t>
  </si>
  <si>
    <t>faktúra - elektroinčtalačné práce a prípojky NN na ME2022 v hádzanej</t>
  </si>
  <si>
    <t>47675519</t>
  </si>
  <si>
    <t xml:space="preserve">Rajna Elektrik s.r.o. </t>
  </si>
  <si>
    <t>2221100283</t>
  </si>
  <si>
    <t>20220006</t>
  </si>
  <si>
    <t>faktúra - príprava grafických podkladov pre potreby kocky, obsluha réžie, obsluba svetelného pultu, DJ, kameraman a zvukár na ME2022 v hádzanej</t>
  </si>
  <si>
    <t>52413624</t>
  </si>
  <si>
    <t>B3 Vision s.r.o.</t>
  </si>
  <si>
    <t>2221100259</t>
  </si>
  <si>
    <t>216220522</t>
  </si>
  <si>
    <t>faktúra - testovanie na covid 19 počas ME2022 v hádzanej</t>
  </si>
  <si>
    <t>35878151</t>
  </si>
  <si>
    <t>synlab slovakia s. r. o.</t>
  </si>
  <si>
    <t>1100032022</t>
  </si>
  <si>
    <t>DO2022-04-19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</si>
  <si>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</si>
  <si>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</si>
  <si>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</si>
  <si>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</si>
  <si>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</si>
  <si>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</si>
  <si>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</si>
  <si>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</si>
  <si>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 35942436</t>
  </si>
  <si>
    <t>Dôvera zdravotná poisťovňa</t>
  </si>
  <si>
    <t>2221100424</t>
  </si>
  <si>
    <t>faktúra - lektorské služby v rámci školenie    I. kvalifikačného stupňa  - trénersá licencia D - v dňoch 4-6.3.2022</t>
  </si>
  <si>
    <t>51015544</t>
  </si>
  <si>
    <t>Silvia Priklerová</t>
  </si>
  <si>
    <t>2221100412</t>
  </si>
  <si>
    <t>202260020</t>
  </si>
  <si>
    <t xml:space="preserve">faktúra - overenie konečného užívateľa </t>
  </si>
  <si>
    <t>47278327</t>
  </si>
  <si>
    <t>HRONČEK &amp; PARTNERS s.r.o.</t>
  </si>
  <si>
    <t>2221100321</t>
  </si>
  <si>
    <t>2210025900</t>
  </si>
  <si>
    <t>faktúra -snack - ovocie pre hráčov - účastníkov ME 2022 v hádzanej</t>
  </si>
  <si>
    <t>36472549</t>
  </si>
  <si>
    <t>LUNYS s.r.o .</t>
  </si>
  <si>
    <t>2221100153</t>
  </si>
  <si>
    <t>2220019543</t>
  </si>
  <si>
    <t>2221100154</t>
  </si>
  <si>
    <t>2220019549</t>
  </si>
  <si>
    <t>2221100155</t>
  </si>
  <si>
    <t>2220019550</t>
  </si>
  <si>
    <t>2221100156</t>
  </si>
  <si>
    <t>2220019551</t>
  </si>
  <si>
    <t>2221100157</t>
  </si>
  <si>
    <t>2220019552</t>
  </si>
  <si>
    <t>2221100158</t>
  </si>
  <si>
    <t>2220019555</t>
  </si>
  <si>
    <t>2221100159</t>
  </si>
  <si>
    <t>2220019557</t>
  </si>
  <si>
    <t>2221100160</t>
  </si>
  <si>
    <t>2220019565</t>
  </si>
  <si>
    <t>2221100161</t>
  </si>
  <si>
    <t>2220019566</t>
  </si>
  <si>
    <t>2221100226</t>
  </si>
  <si>
    <t>2220025201</t>
  </si>
  <si>
    <t>2221100231</t>
  </si>
  <si>
    <t>2220025206</t>
  </si>
  <si>
    <t>2221100212</t>
  </si>
  <si>
    <t>202202</t>
  </si>
  <si>
    <t>faktúra - služby technického dozoru športovej podlahy počas ME 2022 v hádzanej mužov</t>
  </si>
  <si>
    <t>35331607</t>
  </si>
  <si>
    <t>Miroslav Jánoš</t>
  </si>
  <si>
    <t>60001637</t>
  </si>
  <si>
    <t>zálohová platba - teplo</t>
  </si>
  <si>
    <t>35823542</t>
  </si>
  <si>
    <t>Bratislavská Teplárenská</t>
  </si>
  <si>
    <t>221900039</t>
  </si>
  <si>
    <t>20222037</t>
  </si>
  <si>
    <t xml:space="preserve">zálohová faktúra - konferenčné stoličky  do zasadačky </t>
  </si>
  <si>
    <t>46359338</t>
  </si>
  <si>
    <t xml:space="preserve">Sedooz.s.r.o. </t>
  </si>
  <si>
    <t>6603201634</t>
  </si>
  <si>
    <t>havaríjne poistenie pre vozidlo BL084VT - dodávka</t>
  </si>
  <si>
    <t>00585441</t>
  </si>
  <si>
    <t>Kooperatíva poisťovňa a.s.</t>
  </si>
  <si>
    <t>6603183878</t>
  </si>
  <si>
    <t>povinné zmluvné poistenie pre vozidlo BL084VT - dodávka</t>
  </si>
  <si>
    <t>6972401579</t>
  </si>
  <si>
    <t>zálohová faktúra - stravné lístky Ticket restaurant v počte kusov 180</t>
  </si>
  <si>
    <t>52005551</t>
  </si>
  <si>
    <t xml:space="preserve">Ticket service s.r.o. </t>
  </si>
  <si>
    <t>2221100419</t>
  </si>
  <si>
    <t>221132064</t>
  </si>
  <si>
    <t xml:space="preserve">faktúra - farebná páska do tlačiarne  Ma300YMCKO v počte kusov 2 </t>
  </si>
  <si>
    <t>35960485</t>
  </si>
  <si>
    <t>ALMECO s.r.o.</t>
  </si>
  <si>
    <t>42022</t>
  </si>
  <si>
    <t>prenájom bytových priestorov za mesiac</t>
  </si>
  <si>
    <t>Zuzana Borovská</t>
  </si>
  <si>
    <t>52022</t>
  </si>
  <si>
    <t>2221100271</t>
  </si>
  <si>
    <t>88250173015</t>
  </si>
  <si>
    <t>faktúra - ubytovanie a strava počas ME2022 v hádzanej</t>
  </si>
  <si>
    <t>52430138</t>
  </si>
  <si>
    <t>Sungate a.s.
Lidner Hotel Gallery Central</t>
  </si>
  <si>
    <t>88253100027</t>
  </si>
  <si>
    <t>2221101017</t>
  </si>
  <si>
    <t>301220054</t>
  </si>
  <si>
    <t>36361666</t>
  </si>
  <si>
    <t>Tehelné pole a.s.</t>
  </si>
  <si>
    <t>2221100261</t>
  </si>
  <si>
    <t>301220055</t>
  </si>
  <si>
    <t xml:space="preserve">RCH - Koordinačná a trénerská činnosť </t>
  </si>
  <si>
    <t xml:space="preserve">RCH Bratislava </t>
  </si>
  <si>
    <t>RCH Dunajská Streda</t>
  </si>
  <si>
    <t>RCH Topoľčany</t>
  </si>
  <si>
    <t>RCH Považská Bystrica</t>
  </si>
  <si>
    <t>RCH Východ</t>
  </si>
  <si>
    <t xml:space="preserve">RCH Šaľa </t>
  </si>
  <si>
    <t>RCH - Talent program</t>
  </si>
  <si>
    <t>2221100494</t>
  </si>
  <si>
    <t>31</t>
  </si>
  <si>
    <t>faktúra - príprava projektu "Handball akadémie"</t>
  </si>
  <si>
    <t>52697037</t>
  </si>
  <si>
    <t>Pavol Streicher</t>
  </si>
  <si>
    <t>221900041</t>
  </si>
  <si>
    <t>30220014</t>
  </si>
  <si>
    <t xml:space="preserve">faktúra - príprava grafiky kartičky na rozhodcovskú licenciu </t>
  </si>
  <si>
    <t>47432098</t>
  </si>
  <si>
    <t xml:space="preserve">BIZZON Studio s.r.o </t>
  </si>
  <si>
    <t>2221100186</t>
  </si>
  <si>
    <t>2022003</t>
  </si>
  <si>
    <t>faktúra - pomocné práce počas ME 2022 v hádzanej mužov</t>
  </si>
  <si>
    <t>Stage Hands s.r.o .</t>
  </si>
  <si>
    <t>2221100119</t>
  </si>
  <si>
    <t>22002</t>
  </si>
  <si>
    <t xml:space="preserve">faktúra - montáž technických zariadení </t>
  </si>
  <si>
    <t>00682497</t>
  </si>
  <si>
    <t xml:space="preserve">MP spol s.r.o </t>
  </si>
  <si>
    <t>2221101021</t>
  </si>
  <si>
    <t>226000050</t>
  </si>
  <si>
    <t xml:space="preserve">faktúra - prenájom mobilných kontajnerov do média zóny a potrebné príslušenstvo </t>
  </si>
  <si>
    <t>35940212</t>
  </si>
  <si>
    <t>ALGECO s.r.o .</t>
  </si>
  <si>
    <t>2221100061</t>
  </si>
  <si>
    <t>226000046</t>
  </si>
  <si>
    <t xml:space="preserve">faktúra - prenájom mobilných kontajnerov do sucurity zóny a potrebné príslušenstvo </t>
  </si>
  <si>
    <t>2221101198</t>
  </si>
  <si>
    <t>322</t>
  </si>
  <si>
    <t xml:space="preserve">faktúra - činnosť asistenta trénera reprezentácie mužov </t>
  </si>
  <si>
    <t>Radoslav Antl</t>
  </si>
  <si>
    <t>2221100027</t>
  </si>
  <si>
    <t>220006</t>
  </si>
  <si>
    <t>faktúra - ubytovanie a strava pre RD mužov v termíne 3-10.1.2022</t>
  </si>
  <si>
    <t>46192301</t>
  </si>
  <si>
    <t xml:space="preserve">A Premium Services s.r.o </t>
  </si>
  <si>
    <t>2221100094</t>
  </si>
  <si>
    <t>2201007</t>
  </si>
  <si>
    <t>faktúra- odmena za spracovanie miezd a účtovníctva za 12/2021</t>
  </si>
  <si>
    <t>47075341</t>
  </si>
  <si>
    <t xml:space="preserve">AccoTaxes Management s.r.o </t>
  </si>
  <si>
    <t>2221100095</t>
  </si>
  <si>
    <t>2201002</t>
  </si>
  <si>
    <t>faktúra - odmena za spracovanie účtovníctva, miezd a vyúčtovanie nákladov za 12/2021</t>
  </si>
  <si>
    <t>2221100130</t>
  </si>
  <si>
    <t>2262290033</t>
  </si>
  <si>
    <t>45594929</t>
  </si>
  <si>
    <t>Nemocnica AGEL Zvolen</t>
  </si>
  <si>
    <t>2221100166</t>
  </si>
  <si>
    <t>22210055</t>
  </si>
  <si>
    <t>faktúra - potlač výstroje pre reprezentačné družstvo Žien</t>
  </si>
  <si>
    <t>36531154</t>
  </si>
  <si>
    <t>Demi šprort Plus</t>
  </si>
  <si>
    <t>2221100301</t>
  </si>
  <si>
    <t>2201026</t>
  </si>
  <si>
    <t>faktúra- odmena za spracovanie miezd a účtovníctva za 1/2022</t>
  </si>
  <si>
    <t>2221100302</t>
  </si>
  <si>
    <t>2201020</t>
  </si>
  <si>
    <t>faktúra - odmena za spracovanie účtovníctva, miezd a vyúčtovanie nákladov za 1/2022</t>
  </si>
  <si>
    <t>2221100433</t>
  </si>
  <si>
    <t>2022005059</t>
  </si>
  <si>
    <t>faktúra -ubytovanie a strava pre reprezentačné družstvo junioriek v termíne 28.2.-6.3.2022</t>
  </si>
  <si>
    <t>35950366</t>
  </si>
  <si>
    <t>ALEXANDRA HOTEL, s. r. o.</t>
  </si>
  <si>
    <t>2221100434</t>
  </si>
  <si>
    <t>2022005060</t>
  </si>
  <si>
    <t>faktúra -ubytovanie a strava pre reprezentačné družstvo kadetiek  v termíne 28.2.-6.3.2022</t>
  </si>
  <si>
    <t>2221100374</t>
  </si>
  <si>
    <t>220059</t>
  </si>
  <si>
    <t>faktúra - preprava pre RD žien na trase Topoľčany - Topoľčany v termíne 27.2-6.3.2022</t>
  </si>
  <si>
    <t>33558884</t>
  </si>
  <si>
    <t>Stanislav Bohdan - autobusová doprava</t>
  </si>
  <si>
    <t>2221100375</t>
  </si>
  <si>
    <t>220060</t>
  </si>
  <si>
    <t>faktúra - preprava pre RD žien Portugalska  na trase Topoľčany - Topoľčany v termíne 4-6.3.2022</t>
  </si>
  <si>
    <t>2221100376</t>
  </si>
  <si>
    <t>220061</t>
  </si>
  <si>
    <t>faktúra - preprava rozhodcov na trase Schwechat- Oponice - Topoľčany podľa potreby v dóch 5-6.3.2022</t>
  </si>
  <si>
    <t>2221100359</t>
  </si>
  <si>
    <t>20220002</t>
  </si>
  <si>
    <t>faktúra - zabezpečenie fyzickej ochrany medzištátneho zápasu SVK-Portugal</t>
  </si>
  <si>
    <t>52786366</t>
  </si>
  <si>
    <t>Guardian security s. r. o.</t>
  </si>
  <si>
    <t>2221100415</t>
  </si>
  <si>
    <t>20220003</t>
  </si>
  <si>
    <t>faktúra - zabezpečenie fyzickej ochrany medzištátneho zápasu</t>
  </si>
  <si>
    <t>2221100421</t>
  </si>
  <si>
    <t>2022009</t>
  </si>
  <si>
    <t>faktúra - moderovanie ženského a mužského kvalifikačného zápasu v dňoch 6 a 16.3.2022</t>
  </si>
  <si>
    <t>53661435</t>
  </si>
  <si>
    <t>AJM-group s.r.o.</t>
  </si>
  <si>
    <t>2221100527</t>
  </si>
  <si>
    <t>2022010</t>
  </si>
  <si>
    <t>faktúra - moderovanie finálových zápasov SP Mužov a Žien dňa 10.4.2022</t>
  </si>
  <si>
    <t>2221100471</t>
  </si>
  <si>
    <t>faktúra - výroba podkastov za mesiac marec 2022</t>
  </si>
  <si>
    <t>46282939</t>
  </si>
  <si>
    <t>Petra Ázacis</t>
  </si>
  <si>
    <t>2221100064</t>
  </si>
  <si>
    <t>22012003</t>
  </si>
  <si>
    <t>faktúra - letenka na trase BUD - BER v termíne 20.1.2022 pre p. Martin Hnidák</t>
  </si>
  <si>
    <t>52705137</t>
  </si>
  <si>
    <t>APOLLO AGENCY s.r.o .</t>
  </si>
  <si>
    <t>2221100065</t>
  </si>
  <si>
    <t>22012004</t>
  </si>
  <si>
    <t>faktúra - letenka na trase VIE - APG v termíne 11.1.2022 pre - Martin Michal Konečný</t>
  </si>
  <si>
    <t>2221100472</t>
  </si>
  <si>
    <t>20220005</t>
  </si>
  <si>
    <t>faktúra - výkon činnosti pre krajské zvazy házdanej</t>
  </si>
  <si>
    <t>32284080</t>
  </si>
  <si>
    <t>Henrieta Marcináková</t>
  </si>
  <si>
    <t>2221100473</t>
  </si>
  <si>
    <t>2221100476</t>
  </si>
  <si>
    <t>20220301</t>
  </si>
  <si>
    <t>Juraj Miškovieč</t>
  </si>
  <si>
    <t>2221100495</t>
  </si>
  <si>
    <t>32022</t>
  </si>
  <si>
    <t>Ivan Dávidek</t>
  </si>
  <si>
    <t>2221100520</t>
  </si>
  <si>
    <t>Miloš Šubák</t>
  </si>
  <si>
    <t>2221100535</t>
  </si>
  <si>
    <t>47073560</t>
  </si>
  <si>
    <t>Milan Lozák</t>
  </si>
  <si>
    <t>2221100478</t>
  </si>
  <si>
    <t>62022</t>
  </si>
  <si>
    <t>47394960</t>
  </si>
  <si>
    <t>Vladimír Pokorný</t>
  </si>
  <si>
    <t>2221100184</t>
  </si>
  <si>
    <t>122</t>
  </si>
  <si>
    <t>faktúra - domáce a zahraničné spravodajstvo za január 2022</t>
  </si>
  <si>
    <t>37630156</t>
  </si>
  <si>
    <t>Ľuboš Bogdányi</t>
  </si>
  <si>
    <t>2221100336</t>
  </si>
  <si>
    <t>222</t>
  </si>
  <si>
    <t>faktúra - domáce a zahraničné spravodajstvo za február 2022</t>
  </si>
  <si>
    <t>2221100117</t>
  </si>
  <si>
    <t>5022004</t>
  </si>
  <si>
    <t>faktúra - oprava sekcie "archív" na webstránke slovakhandball.sk</t>
  </si>
  <si>
    <t>35855291</t>
  </si>
  <si>
    <t xml:space="preserve">Let's Consult s.r.o. </t>
  </si>
  <si>
    <t>2221100069</t>
  </si>
  <si>
    <t>20694</t>
  </si>
  <si>
    <t>faktúra - ubytovanie pre p. Streichera v termíne 14-15.1.2022</t>
  </si>
  <si>
    <t>35880899</t>
  </si>
  <si>
    <t>HOTEL SET s.r.o.</t>
  </si>
  <si>
    <t>2221100324</t>
  </si>
  <si>
    <t>2022082</t>
  </si>
  <si>
    <t xml:space="preserve">faktúra - masérske tašky pre fyzioterapeutov RD mužov, kadetov a juniorov </t>
  </si>
  <si>
    <t>45681601</t>
  </si>
  <si>
    <t>Peter Urík -SPORTMEDIC</t>
  </si>
  <si>
    <t>2221100325</t>
  </si>
  <si>
    <t>2022076</t>
  </si>
  <si>
    <t xml:space="preserve">faktúra - fixačné a regeneračné rpípravky pre reprezentačné družstvá </t>
  </si>
  <si>
    <t>2221100326</t>
  </si>
  <si>
    <t>2022084</t>
  </si>
  <si>
    <t>2221100327</t>
  </si>
  <si>
    <t>2022083</t>
  </si>
  <si>
    <t>2221100045</t>
  </si>
  <si>
    <t xml:space="preserve">faktúra - úprava ďakovného listu pre dobrovoľníkov a vytvorenie ďakovného listu pre partnerov </t>
  </si>
  <si>
    <t>2221100287</t>
  </si>
  <si>
    <t>faktúra - príprava grafických návrhov- predstavenie trénera, nominácia, promo zápasu, akreditačné karty</t>
  </si>
  <si>
    <t>2221101195</t>
  </si>
  <si>
    <t>20220010</t>
  </si>
  <si>
    <t xml:space="preserve">faktúra - grafická prípprava log pre HK slovan Duslo Šaľa, pírprava prezentácie </t>
  </si>
  <si>
    <t>221900036</t>
  </si>
  <si>
    <t>30220005</t>
  </si>
  <si>
    <t>faktúra - príprava grafiky a potlač plátna na ROLL up NHE a MOL ligy</t>
  </si>
  <si>
    <t>2221100152</t>
  </si>
  <si>
    <t>12022</t>
  </si>
  <si>
    <t>faktúra - technické a organizačné zabezpečenie reprezentačného družstva mužov za mesiac január 2022</t>
  </si>
  <si>
    <t>11827301</t>
  </si>
  <si>
    <t>Zoltán Heister H+H</t>
  </si>
  <si>
    <t>2221100537</t>
  </si>
  <si>
    <t>202200003</t>
  </si>
  <si>
    <t>faktúra - vyúčtovanie nákladov na rozhodcov a delegátov v súťažnej sezóne 2021/2022</t>
  </si>
  <si>
    <t>31773800</t>
  </si>
  <si>
    <t>Asociácia Rozhodcov SZH</t>
  </si>
  <si>
    <t>2221100300</t>
  </si>
  <si>
    <t>faktúra - technické a organizačné zabezpečenie reprezentačného družstva mužov za mesiac február 2022</t>
  </si>
  <si>
    <t>2221100293</t>
  </si>
  <si>
    <t>52280116</t>
  </si>
  <si>
    <t xml:space="preserve">faktúra - voda nesýtená pre Repre družstá mužov a žien </t>
  </si>
  <si>
    <t>31711464</t>
  </si>
  <si>
    <t>MINERÁLNE VODY a.s.</t>
  </si>
  <si>
    <t>2221100436</t>
  </si>
  <si>
    <t>faktúra - fyzio a masérske služby pre RD mužov v termíne 13-20.3.2022</t>
  </si>
  <si>
    <t>53411200</t>
  </si>
  <si>
    <t>Mikes Company s.r.o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</si>
</sst>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5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19" fillId="4" borderId="0" xfId="0" applyNumberFormat="1" applyFont="1" applyFill="1" applyBorder="1" applyAlignment="1" applyProtection="1">
      <alignment vertical="top" wrapText="1"/>
      <protection locked="0"/>
    </xf>
    <xf numFmtId="164" fontId="19" fillId="4" borderId="0" xfId="0" applyNumberFormat="1" applyFont="1" applyFill="1" applyBorder="1" applyAlignment="1" applyProtection="1">
      <alignment vertical="top"/>
      <protection locked="0"/>
    </xf>
    <xf numFmtId="4" fontId="19" fillId="4" borderId="0" xfId="0" applyNumberFormat="1" applyFont="1" applyFill="1" applyBorder="1" applyAlignment="1" applyProtection="1">
      <alignment vertical="top"/>
      <protection locked="0"/>
    </xf>
    <xf numFmtId="3" fontId="19" fillId="4" borderId="0" xfId="0" applyNumberFormat="1" applyFont="1" applyFill="1" applyBorder="1" applyAlignment="1" applyProtection="1">
      <alignment horizontal="center" vertical="top"/>
      <protection locked="0"/>
    </xf>
    <xf numFmtId="0" fontId="20" fillId="4" borderId="0" xfId="0" applyFont="1" applyFill="1" applyProtection="1"/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409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1" fmlaLink="$B$102" fmlaRange="[1]Adr!$B$2:$B$106" noThreeD="1" sel="79" val="68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7</xdr:col>
          <xdr:colOff>190500</xdr:colOff>
          <xdr:row>102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5E009C9-9E98-BFAC-0E52-0FC52C680E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huser/SZHonedrive/OneDrive%20-%20Slovak%20Handball%20Federation/2023/M&#352;VV&#352;/PU&#352;_2022_vy&#250;&#269;tovanie_pr&#237;prava/04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30787009</v>
          </cell>
        </row>
        <row r="10">
          <cell r="A10" t="str">
            <v>50897152</v>
          </cell>
        </row>
        <row r="11">
          <cell r="A11" t="str">
            <v>00631655</v>
          </cell>
        </row>
        <row r="12">
          <cell r="A12" t="str">
            <v>42161045</v>
          </cell>
        </row>
        <row r="13">
          <cell r="A13" t="str">
            <v>42019541</v>
          </cell>
        </row>
        <row r="14">
          <cell r="A14" t="str">
            <v>30810108</v>
          </cell>
        </row>
        <row r="15">
          <cell r="A15" t="str">
            <v>30842069</v>
          </cell>
        </row>
        <row r="16">
          <cell r="A16" t="str">
            <v>31749852</v>
          </cell>
        </row>
        <row r="17">
          <cell r="A17" t="str">
            <v>30844711</v>
          </cell>
        </row>
        <row r="18">
          <cell r="A18" t="str">
            <v>31940668</v>
          </cell>
        </row>
        <row r="19">
          <cell r="A19" t="str">
            <v>31824021</v>
          </cell>
        </row>
        <row r="20">
          <cell r="A20" t="str">
            <v>45009660</v>
          </cell>
        </row>
        <row r="21">
          <cell r="A21" t="str">
            <v>30811686</v>
          </cell>
        </row>
        <row r="22">
          <cell r="A22" t="str">
            <v>17325391</v>
          </cell>
        </row>
        <row r="23">
          <cell r="A23" t="str">
            <v>30814910</v>
          </cell>
        </row>
        <row r="24">
          <cell r="A24" t="str">
            <v>17316731</v>
          </cell>
        </row>
        <row r="25">
          <cell r="A25" t="str">
            <v>30841798</v>
          </cell>
        </row>
        <row r="26">
          <cell r="A26" t="str">
            <v>30844568</v>
          </cell>
        </row>
        <row r="27">
          <cell r="A27" t="str">
            <v>17315166</v>
          </cell>
        </row>
        <row r="28">
          <cell r="A28" t="str">
            <v>31744621</v>
          </cell>
        </row>
        <row r="29">
          <cell r="A29" t="str">
            <v>34056939</v>
          </cell>
        </row>
        <row r="30">
          <cell r="A30" t="str">
            <v>34003975</v>
          </cell>
        </row>
        <row r="31">
          <cell r="A31" t="str">
            <v>36064742</v>
          </cell>
        </row>
        <row r="32">
          <cell r="A32" t="str">
            <v>42361885</v>
          </cell>
        </row>
        <row r="33">
          <cell r="A33" t="str">
            <v>50284363</v>
          </cell>
        </row>
        <row r="34">
          <cell r="A34" t="str">
            <v>00688321</v>
          </cell>
        </row>
        <row r="35">
          <cell r="A35" t="str">
            <v>00603091</v>
          </cell>
        </row>
        <row r="36">
          <cell r="A36" t="str">
            <v>31787801</v>
          </cell>
        </row>
        <row r="37">
          <cell r="A37" t="str">
            <v>50434101</v>
          </cell>
        </row>
        <row r="38">
          <cell r="A38" t="str">
            <v>30853427</v>
          </cell>
        </row>
        <row r="39">
          <cell r="A39" t="str">
            <v>36075809</v>
          </cell>
        </row>
        <row r="40">
          <cell r="A40" t="str">
            <v>30813883</v>
          </cell>
        </row>
        <row r="41">
          <cell r="A41" t="str">
            <v>34057587</v>
          </cell>
        </row>
        <row r="42">
          <cell r="A42" t="str">
            <v>30806887</v>
          </cell>
        </row>
        <row r="43">
          <cell r="A43" t="str">
            <v>36068764</v>
          </cell>
        </row>
        <row r="44">
          <cell r="A44" t="str">
            <v>31813283</v>
          </cell>
        </row>
        <row r="45">
          <cell r="A45" t="str">
            <v>30851459</v>
          </cell>
        </row>
        <row r="46">
          <cell r="A46" t="str">
            <v>37998919</v>
          </cell>
        </row>
        <row r="47">
          <cell r="A47" t="str">
            <v>17316723</v>
          </cell>
        </row>
        <row r="48">
          <cell r="A48" t="str">
            <v>30807018</v>
          </cell>
        </row>
        <row r="49">
          <cell r="A49" t="str">
            <v>31745466</v>
          </cell>
        </row>
        <row r="50">
          <cell r="A50" t="str">
            <v>00688819</v>
          </cell>
        </row>
        <row r="51">
          <cell r="A51" t="str">
            <v>36063835</v>
          </cell>
        </row>
        <row r="52">
          <cell r="A52" t="str">
            <v>30845688</v>
          </cell>
        </row>
        <row r="53">
          <cell r="A53" t="str">
            <v>31753825</v>
          </cell>
        </row>
        <row r="54">
          <cell r="A54" t="str">
            <v>36128147</v>
          </cell>
        </row>
        <row r="55">
          <cell r="A55" t="str">
            <v>31770908</v>
          </cell>
        </row>
        <row r="56">
          <cell r="A56" t="str">
            <v>37841866</v>
          </cell>
        </row>
        <row r="57">
          <cell r="A57" t="str">
            <v>34009388</v>
          </cell>
        </row>
        <row r="58">
          <cell r="A58" t="str">
            <v>00687308</v>
          </cell>
        </row>
        <row r="59">
          <cell r="A59" t="str">
            <v>00586455</v>
          </cell>
        </row>
        <row r="60">
          <cell r="A60" t="str">
            <v>31771688</v>
          </cell>
        </row>
        <row r="61">
          <cell r="A61" t="str">
            <v>31805540</v>
          </cell>
        </row>
        <row r="62">
          <cell r="A62" t="str">
            <v>30793009</v>
          </cell>
        </row>
        <row r="63">
          <cell r="A63" t="str">
            <v>00677604</v>
          </cell>
        </row>
        <row r="64">
          <cell r="A64" t="str">
            <v>30811082</v>
          </cell>
        </row>
        <row r="65">
          <cell r="A65" t="str">
            <v>31745661</v>
          </cell>
        </row>
        <row r="66">
          <cell r="A66" t="str">
            <v>30688060</v>
          </cell>
        </row>
        <row r="67">
          <cell r="A67" t="str">
            <v>30806836</v>
          </cell>
        </row>
        <row r="68">
          <cell r="A68" t="str">
            <v>00603341</v>
          </cell>
        </row>
        <row r="69">
          <cell r="A69" t="str">
            <v>17310571</v>
          </cell>
        </row>
        <row r="70">
          <cell r="A70" t="str">
            <v>30806437</v>
          </cell>
        </row>
        <row r="71">
          <cell r="A71" t="str">
            <v>30811384</v>
          </cell>
        </row>
        <row r="72">
          <cell r="A72" t="str">
            <v>00688304</v>
          </cell>
        </row>
        <row r="73">
          <cell r="A73" t="str">
            <v>31791981</v>
          </cell>
        </row>
        <row r="74">
          <cell r="A74" t="str">
            <v>30811546</v>
          </cell>
        </row>
        <row r="75">
          <cell r="A75" t="str">
            <v>35656743</v>
          </cell>
        </row>
        <row r="76">
          <cell r="A76" t="str">
            <v>36067580</v>
          </cell>
        </row>
        <row r="77">
          <cell r="A77" t="str">
            <v>00684112</v>
          </cell>
        </row>
        <row r="78">
          <cell r="A78" t="str">
            <v>31806431</v>
          </cell>
        </row>
        <row r="79">
          <cell r="A79" t="str">
            <v>31795421</v>
          </cell>
        </row>
        <row r="80">
          <cell r="A80" t="str">
            <v>30774772</v>
          </cell>
        </row>
        <row r="81">
          <cell r="A81" t="str">
            <v>30793211</v>
          </cell>
        </row>
        <row r="82">
          <cell r="A82" t="str">
            <v>17308518</v>
          </cell>
        </row>
        <row r="83">
          <cell r="A83" t="str">
            <v>30811571</v>
          </cell>
        </row>
        <row r="84">
          <cell r="A84" t="str">
            <v>31119247</v>
          </cell>
        </row>
        <row r="85">
          <cell r="A85" t="str">
            <v>30845386</v>
          </cell>
        </row>
        <row r="86">
          <cell r="A86" t="str">
            <v>30865930</v>
          </cell>
        </row>
        <row r="87">
          <cell r="A87" t="str">
            <v>30788714</v>
          </cell>
        </row>
        <row r="88">
          <cell r="A88" t="str">
            <v>30806518</v>
          </cell>
        </row>
        <row r="89">
          <cell r="A89" t="str">
            <v>31751075</v>
          </cell>
        </row>
        <row r="90">
          <cell r="A90" t="str">
            <v>37818058</v>
          </cell>
        </row>
        <row r="91">
          <cell r="A91" t="str">
            <v>00896896</v>
          </cell>
        </row>
        <row r="92">
          <cell r="A92" t="str">
            <v>31871526</v>
          </cell>
        </row>
        <row r="93">
          <cell r="A93" t="str">
            <v>31989373</v>
          </cell>
        </row>
        <row r="94">
          <cell r="A94" t="str">
            <v>51118831</v>
          </cell>
        </row>
        <row r="95">
          <cell r="A95" t="str">
            <v>37938941</v>
          </cell>
        </row>
        <row r="96">
          <cell r="A96" t="str">
            <v>00684767</v>
          </cell>
        </row>
        <row r="97">
          <cell r="A97" t="str">
            <v>22665234</v>
          </cell>
        </row>
        <row r="98">
          <cell r="A98" t="str">
            <v>30793203</v>
          </cell>
        </row>
        <row r="99">
          <cell r="A99" t="str">
            <v>00681768</v>
          </cell>
        </row>
        <row r="100">
          <cell r="A100" t="str">
            <v>31796079</v>
          </cell>
        </row>
        <row r="101">
          <cell r="A101" t="str">
            <v>30811406</v>
          </cell>
        </row>
        <row r="102">
          <cell r="A102" t="str">
            <v>42184827</v>
          </cell>
        </row>
        <row r="103">
          <cell r="A103" t="str">
            <v>35538015</v>
          </cell>
        </row>
        <row r="104">
          <cell r="A104" t="str">
            <v>00585319</v>
          </cell>
        </row>
        <row r="105">
          <cell r="A105" t="str">
            <v>31945732</v>
          </cell>
        </row>
        <row r="106">
          <cell r="A106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00595209</v>
          </cell>
          <cell r="C54" t="str">
            <v>Medzinárodný maratón mieru</v>
          </cell>
          <cell r="E54">
            <v>0</v>
          </cell>
          <cell r="F54" t="str">
            <v>o</v>
          </cell>
          <cell r="G54" t="str">
            <v>026 03</v>
          </cell>
        </row>
        <row r="55">
          <cell r="A55" t="str">
            <v>30787009</v>
          </cell>
          <cell r="C55" t="str">
            <v>americký futbal - bežné transfery</v>
          </cell>
          <cell r="E55">
            <v>0</v>
          </cell>
          <cell r="F55" t="str">
            <v>a</v>
          </cell>
          <cell r="G55" t="str">
            <v>026 02</v>
          </cell>
        </row>
        <row r="56">
          <cell r="A56" t="str">
            <v>50897152</v>
          </cell>
          <cell r="C56" t="str">
            <v>Plnenie úloh verejného záujmu v športe - rozvoj športu</v>
          </cell>
          <cell r="E56">
            <v>0</v>
          </cell>
          <cell r="F56" t="str">
            <v>m</v>
          </cell>
          <cell r="G56" t="str">
            <v>026 03</v>
          </cell>
        </row>
        <row r="57">
          <cell r="A57" t="str">
            <v>00631655</v>
          </cell>
          <cell r="C57" t="str">
            <v>boccia - bežné transfery</v>
          </cell>
          <cell r="E57">
            <v>0</v>
          </cell>
          <cell r="F57" t="str">
            <v>a</v>
          </cell>
          <cell r="G57" t="str">
            <v>026 02</v>
          </cell>
        </row>
        <row r="58">
          <cell r="A58" t="str">
            <v>00631655</v>
          </cell>
          <cell r="C58" t="str">
            <v>boule lyonnaise - bežné transfery</v>
          </cell>
          <cell r="E58">
            <v>0</v>
          </cell>
          <cell r="F58" t="str">
            <v>a</v>
          </cell>
          <cell r="G58" t="str">
            <v>026 02</v>
          </cell>
        </row>
        <row r="59">
          <cell r="A59" t="str">
            <v>00631655</v>
          </cell>
          <cell r="C59" t="str">
            <v>Strehovská Magdaléna</v>
          </cell>
          <cell r="E59">
            <v>0</v>
          </cell>
          <cell r="F59" t="str">
            <v>d</v>
          </cell>
          <cell r="G59" t="str">
            <v>026 03</v>
          </cell>
        </row>
        <row r="60">
          <cell r="A60" t="str">
            <v>42161045</v>
          </cell>
          <cell r="C60" t="str">
            <v>rozvoj športov, ktoré nie sú uznanými podľa zákona č. 440/2015 Z. z.</v>
          </cell>
          <cell r="E60">
            <v>0</v>
          </cell>
          <cell r="F60" t="str">
            <v>m</v>
          </cell>
          <cell r="G60" t="str">
            <v>026 03</v>
          </cell>
        </row>
        <row r="61">
          <cell r="A61" t="str">
            <v>42019541</v>
          </cell>
          <cell r="C61" t="str">
            <v>wushu - bežné transfery</v>
          </cell>
          <cell r="E61">
            <v>0</v>
          </cell>
          <cell r="F61" t="str">
            <v>a</v>
          </cell>
          <cell r="G61" t="str">
            <v>026 02</v>
          </cell>
        </row>
        <row r="62">
          <cell r="A62" t="str">
            <v>30810108</v>
          </cell>
          <cell r="C62" t="str">
            <v>rozvoj športov, ktoré nie sú uznanými podľa zákona č. 440/2015 Z. z.</v>
          </cell>
          <cell r="E62">
            <v>0</v>
          </cell>
          <cell r="F62" t="str">
            <v>m</v>
          </cell>
          <cell r="G62" t="str">
            <v>026 03</v>
          </cell>
        </row>
        <row r="63">
          <cell r="A63" t="str">
            <v>30842069</v>
          </cell>
          <cell r="C63" t="str">
            <v>kulturistika a fitnes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30842069</v>
          </cell>
          <cell r="C64" t="str">
            <v>silové športy - bežné transfery</v>
          </cell>
          <cell r="E64">
            <v>0</v>
          </cell>
          <cell r="F64" t="str">
            <v>a</v>
          </cell>
          <cell r="G64" t="str">
            <v>026 02</v>
          </cell>
        </row>
        <row r="65">
          <cell r="A65" t="str">
            <v>30842069</v>
          </cell>
          <cell r="C65" t="str">
            <v>Holota Vladimír</v>
          </cell>
          <cell r="E65">
            <v>0</v>
          </cell>
          <cell r="F65" t="str">
            <v>d</v>
          </cell>
          <cell r="G65" t="str">
            <v>026 03</v>
          </cell>
        </row>
        <row r="66">
          <cell r="A66" t="str">
            <v>30842069</v>
          </cell>
          <cell r="C66" t="str">
            <v>Horná Ivana</v>
          </cell>
          <cell r="E66">
            <v>0</v>
          </cell>
          <cell r="F66" t="str">
            <v>d</v>
          </cell>
          <cell r="G66" t="str">
            <v>026 03</v>
          </cell>
        </row>
        <row r="67">
          <cell r="A67" t="str">
            <v>30842069</v>
          </cell>
          <cell r="C67" t="str">
            <v>Juricová Kristína</v>
          </cell>
          <cell r="E67">
            <v>0</v>
          </cell>
          <cell r="F67" t="str">
            <v>d</v>
          </cell>
          <cell r="G67" t="str">
            <v>026 03</v>
          </cell>
        </row>
        <row r="68">
          <cell r="A68" t="str">
            <v>30842069</v>
          </cell>
          <cell r="C68" t="str">
            <v>Kardošová Zuzana</v>
          </cell>
          <cell r="E68">
            <v>0</v>
          </cell>
          <cell r="F68" t="str">
            <v>d</v>
          </cell>
          <cell r="G68" t="str">
            <v>026 03</v>
          </cell>
        </row>
        <row r="69">
          <cell r="A69" t="str">
            <v>30842069</v>
          </cell>
          <cell r="C69" t="str">
            <v>Klimasová Katarína</v>
          </cell>
          <cell r="E69">
            <v>0</v>
          </cell>
          <cell r="F69" t="str">
            <v>d</v>
          </cell>
          <cell r="G69" t="str">
            <v>026 03</v>
          </cell>
        </row>
        <row r="70">
          <cell r="A70" t="str">
            <v>30842069</v>
          </cell>
          <cell r="C70" t="str">
            <v>Novodomská Nelli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Ondrušková Tatiana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Sagan Martin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Stachová Jana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Tatarka Peter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Tichá Aneta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31749852</v>
          </cell>
          <cell r="C76" t="str">
            <v>športy s lietajúcim diskom - bežné transfery</v>
          </cell>
          <cell r="E76">
            <v>0</v>
          </cell>
          <cell r="F76" t="str">
            <v>a</v>
          </cell>
          <cell r="G76" t="str">
            <v>026 02</v>
          </cell>
        </row>
        <row r="77">
          <cell r="A77" t="str">
            <v>31749852</v>
          </cell>
          <cell r="C77" t="str">
            <v>Boďová Katarína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30844711</v>
          </cell>
          <cell r="C78" t="str">
            <v>Plnenie úloh verejného záujmu v športe</v>
          </cell>
          <cell r="E78">
            <v>0</v>
          </cell>
          <cell r="F78" t="str">
            <v>m</v>
          </cell>
          <cell r="G78" t="str">
            <v>026 03</v>
          </cell>
        </row>
        <row r="79">
          <cell r="A79" t="str">
            <v>31940668</v>
          </cell>
          <cell r="C79" t="str">
            <v>korfbal - bežné transfery</v>
          </cell>
          <cell r="E79">
            <v>0</v>
          </cell>
          <cell r="F79" t="str">
            <v>a</v>
          </cell>
          <cell r="G79" t="str">
            <v>026 02</v>
          </cell>
        </row>
        <row r="80">
          <cell r="A80" t="str">
            <v>31824021</v>
          </cell>
          <cell r="C80" t="str">
            <v>automobilový šport - bežné transfery</v>
          </cell>
          <cell r="E80">
            <v>0</v>
          </cell>
          <cell r="F80" t="str">
            <v>a</v>
          </cell>
          <cell r="G80" t="str">
            <v>026 02</v>
          </cell>
        </row>
        <row r="81">
          <cell r="A81" t="str">
            <v>31824021</v>
          </cell>
          <cell r="C81" t="str">
            <v>automobilový šport - kapitálové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45009660</v>
          </cell>
          <cell r="C82" t="str">
            <v>rozvoj športov, ktoré nie sú uznanými podľa zákona č. 440/2015 Z. z.</v>
          </cell>
          <cell r="E82">
            <v>0</v>
          </cell>
          <cell r="F82" t="str">
            <v>m</v>
          </cell>
          <cell r="G82" t="str">
            <v>026 03</v>
          </cell>
        </row>
        <row r="83">
          <cell r="A83" t="str">
            <v>30811686</v>
          </cell>
          <cell r="C83" t="str">
            <v>pretláčanie rukou - bežné transfery</v>
          </cell>
          <cell r="E83">
            <v>0</v>
          </cell>
          <cell r="F83" t="str">
            <v>a</v>
          </cell>
          <cell r="G83" t="str">
            <v>026 02</v>
          </cell>
        </row>
        <row r="84">
          <cell r="A84" t="str">
            <v>17325391</v>
          </cell>
          <cell r="C84" t="str">
            <v>Majstrovstvá sveta ISF v cezpoľnom behu - Štrbské Pleso, 22. - 27.4.2022</v>
          </cell>
          <cell r="E84">
            <v>0</v>
          </cell>
          <cell r="F84" t="str">
            <v>m</v>
          </cell>
          <cell r="G84" t="str">
            <v>026 03</v>
          </cell>
        </row>
        <row r="85">
          <cell r="A85" t="str">
            <v>30814910</v>
          </cell>
          <cell r="C85" t="str">
            <v>taekwondo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30814910</v>
          </cell>
          <cell r="C86" t="str">
            <v>Briškárová Gabriela</v>
          </cell>
          <cell r="E86">
            <v>0</v>
          </cell>
          <cell r="F86" t="str">
            <v>d</v>
          </cell>
          <cell r="G86" t="str">
            <v>026 03</v>
          </cell>
        </row>
        <row r="87">
          <cell r="A87" t="str">
            <v>17316731</v>
          </cell>
          <cell r="C87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30841798</v>
          </cell>
          <cell r="C88" t="str">
            <v>činnosť Slovenskej asociácie zrakovo postihnutých športovcov</v>
          </cell>
          <cell r="E88">
            <v>0</v>
          </cell>
          <cell r="F88" t="str">
            <v>c</v>
          </cell>
          <cell r="G88" t="str">
            <v>026 03</v>
          </cell>
        </row>
        <row r="89">
          <cell r="A89" t="str">
            <v>30844568</v>
          </cell>
          <cell r="C89" t="str">
            <v>baseball - bežné transfery</v>
          </cell>
          <cell r="E89">
            <v>0</v>
          </cell>
          <cell r="F89" t="str">
            <v>a</v>
          </cell>
          <cell r="G89" t="str">
            <v>026 02</v>
          </cell>
        </row>
        <row r="90">
          <cell r="A90" t="str">
            <v>17315166</v>
          </cell>
          <cell r="C90" t="str">
            <v>basketbal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17315166</v>
          </cell>
          <cell r="C91" t="str">
            <v>Zabezpečenie finále školských športových súťaží (Piešťany 2022) v súťažiach kategórie "A" v basketbale stredných škôl</v>
          </cell>
          <cell r="E91">
            <v>0</v>
          </cell>
          <cell r="F91" t="str">
            <v>m</v>
          </cell>
          <cell r="G91" t="str">
            <v>026 03</v>
          </cell>
        </row>
        <row r="92">
          <cell r="A92" t="str">
            <v>17315166</v>
          </cell>
          <cell r="C92" t="str">
            <v>Zabezpečenie finále školských športových súťaží (Šamorín 2022) v súťažiach kategórie "A" v basketbale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31744621</v>
          </cell>
          <cell r="C93" t="str">
            <v>box - bežné transfery</v>
          </cell>
          <cell r="E93">
            <v>0</v>
          </cell>
          <cell r="F93" t="str">
            <v>a</v>
          </cell>
          <cell r="G93" t="str">
            <v>026 02</v>
          </cell>
        </row>
        <row r="94">
          <cell r="A94" t="str">
            <v>31744621</v>
          </cell>
          <cell r="C94" t="str">
            <v>Csemez Andrej</v>
          </cell>
          <cell r="E94">
            <v>0</v>
          </cell>
          <cell r="F94" t="str">
            <v>d</v>
          </cell>
          <cell r="G94" t="str">
            <v>026 03</v>
          </cell>
        </row>
        <row r="95">
          <cell r="A95" t="str">
            <v>31744621</v>
          </cell>
          <cell r="C95" t="str">
            <v>Fernéza Lukáš</v>
          </cell>
          <cell r="E95">
            <v>0</v>
          </cell>
          <cell r="F95" t="str">
            <v>d</v>
          </cell>
          <cell r="G95" t="str">
            <v>026 03</v>
          </cell>
        </row>
        <row r="96">
          <cell r="A96" t="str">
            <v>31744621</v>
          </cell>
          <cell r="C96" t="str">
            <v>Horváth Ladislav</v>
          </cell>
          <cell r="E96">
            <v>0</v>
          </cell>
          <cell r="F96" t="str">
            <v>d</v>
          </cell>
          <cell r="G96" t="str">
            <v>026 03</v>
          </cell>
        </row>
        <row r="97">
          <cell r="A97" t="str">
            <v>31744621</v>
          </cell>
          <cell r="C97" t="str">
            <v>Jedináková Miroslava</v>
          </cell>
          <cell r="E97">
            <v>0</v>
          </cell>
          <cell r="F97" t="str">
            <v>d</v>
          </cell>
          <cell r="G97" t="str">
            <v>026 03</v>
          </cell>
        </row>
        <row r="98">
          <cell r="A98" t="str">
            <v>31744621</v>
          </cell>
          <cell r="C98" t="str">
            <v>Michálek Dávid</v>
          </cell>
          <cell r="E98">
            <v>0</v>
          </cell>
          <cell r="F98" t="str">
            <v>d</v>
          </cell>
          <cell r="G98" t="str">
            <v>026 03</v>
          </cell>
        </row>
        <row r="99">
          <cell r="A99" t="str">
            <v>31744621</v>
          </cell>
          <cell r="C99" t="str">
            <v>Staněk Adolf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Strnisko Matúš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Takács Michal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Zupko Samuel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34056939</v>
          </cell>
          <cell r="C103" t="str">
            <v>rozvoj športov, ktoré nie sú uznanými podľa zákona č. 440/2015 Z. z.</v>
          </cell>
          <cell r="E103">
            <v>0</v>
          </cell>
          <cell r="F103" t="str">
            <v>m</v>
          </cell>
          <cell r="G103" t="str">
            <v>026 03</v>
          </cell>
        </row>
        <row r="104">
          <cell r="A104" t="str">
            <v>34003975</v>
          </cell>
          <cell r="C104" t="str">
            <v>rozvoj športov, ktoré nie sú uznanými podľa zákona č. 440/2015 Z. z.</v>
          </cell>
          <cell r="E104">
            <v>0</v>
          </cell>
          <cell r="F104" t="str">
            <v>m</v>
          </cell>
          <cell r="G104" t="str">
            <v>026 03</v>
          </cell>
        </row>
        <row r="105">
          <cell r="A105" t="str">
            <v>36064742</v>
          </cell>
          <cell r="C105" t="str">
            <v>pétanque - bežné transfery</v>
          </cell>
          <cell r="E105">
            <v>0</v>
          </cell>
          <cell r="F105" t="str">
            <v>a</v>
          </cell>
          <cell r="G105" t="str">
            <v>026 02</v>
          </cell>
        </row>
        <row r="106">
          <cell r="A106" t="str">
            <v>42361885</v>
          </cell>
          <cell r="C106" t="str">
            <v>rozvoj športov, ktoré nie sú uznanými podľa zákona č. 440/2015 Z. z.</v>
          </cell>
          <cell r="E106">
            <v>0</v>
          </cell>
          <cell r="F106" t="str">
            <v>m</v>
          </cell>
          <cell r="G106" t="str">
            <v>026 03</v>
          </cell>
        </row>
        <row r="107">
          <cell r="A107" t="str">
            <v>50284363</v>
          </cell>
          <cell r="C107" t="str">
            <v>golf - bežné transfery</v>
          </cell>
          <cell r="E107">
            <v>0</v>
          </cell>
          <cell r="F107" t="str">
            <v>a</v>
          </cell>
          <cell r="G107" t="str">
            <v>026 02</v>
          </cell>
        </row>
        <row r="108">
          <cell r="A108" t="str">
            <v>50284363</v>
          </cell>
          <cell r="C108" t="str">
            <v>Sabbatini Rory</v>
          </cell>
          <cell r="E108">
            <v>0</v>
          </cell>
          <cell r="F108" t="str">
            <v>d</v>
          </cell>
          <cell r="G108" t="str">
            <v>026 03</v>
          </cell>
        </row>
        <row r="109">
          <cell r="A109" t="str">
            <v>00688321</v>
          </cell>
          <cell r="C109" t="str">
            <v>gymnastika - bežné transfery</v>
          </cell>
          <cell r="E109">
            <v>0</v>
          </cell>
          <cell r="F109" t="str">
            <v>a</v>
          </cell>
          <cell r="G109" t="str">
            <v>026 02</v>
          </cell>
        </row>
        <row r="110">
          <cell r="A110" t="str">
            <v>00688321</v>
          </cell>
          <cell r="C110" t="str">
            <v>gymnastika - kapitálové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00688321</v>
          </cell>
          <cell r="C111" t="str">
            <v>Mokošová Barbora</v>
          </cell>
          <cell r="E111">
            <v>0</v>
          </cell>
          <cell r="F111" t="str">
            <v>d</v>
          </cell>
          <cell r="G111" t="str">
            <v>026 03</v>
          </cell>
        </row>
        <row r="112">
          <cell r="A112" t="str">
            <v>00603091</v>
          </cell>
          <cell r="C112" t="str">
            <v>rozvoj športov, ktoré nie sú uznanými podľa zákona č. 440/2015 Z. z.</v>
          </cell>
          <cell r="E112">
            <v>0</v>
          </cell>
          <cell r="F112" t="str">
            <v>m</v>
          </cell>
          <cell r="G112" t="str">
            <v>026 03</v>
          </cell>
        </row>
        <row r="113">
          <cell r="A113" t="str">
            <v>31787801</v>
          </cell>
          <cell r="C113" t="str">
            <v>jazdectvo - bežné transfery</v>
          </cell>
          <cell r="E113">
            <v>0</v>
          </cell>
          <cell r="F113" t="str">
            <v>a</v>
          </cell>
          <cell r="G113" t="str">
            <v>026 02</v>
          </cell>
        </row>
        <row r="114">
          <cell r="A114" t="str">
            <v>50434101</v>
          </cell>
          <cell r="C114" t="str">
            <v>kanoistika - bežné transfery</v>
          </cell>
          <cell r="E114">
            <v>0</v>
          </cell>
          <cell r="F114" t="str">
            <v>a</v>
          </cell>
          <cell r="G114" t="str">
            <v>026 02</v>
          </cell>
        </row>
        <row r="115">
          <cell r="A115" t="str">
            <v>50434101</v>
          </cell>
          <cell r="C115" t="str">
            <v>kanoistika - kapitálové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50434101</v>
          </cell>
          <cell r="C116" t="str">
            <v>Baláž Samuel</v>
          </cell>
          <cell r="E116">
            <v>0</v>
          </cell>
          <cell r="F116" t="str">
            <v>d</v>
          </cell>
          <cell r="G116" t="str">
            <v>026 03</v>
          </cell>
        </row>
        <row r="117">
          <cell r="A117" t="str">
            <v>50434101</v>
          </cell>
          <cell r="C117" t="str">
            <v>Beňuš Matej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50434101</v>
          </cell>
          <cell r="C118" t="str">
            <v>Botek Adam</v>
          </cell>
          <cell r="E118">
            <v>0</v>
          </cell>
          <cell r="F118" t="str">
            <v>d</v>
          </cell>
          <cell r="G118" t="str">
            <v>026 03</v>
          </cell>
        </row>
        <row r="119">
          <cell r="A119" t="str">
            <v>50434101</v>
          </cell>
          <cell r="C119" t="str">
            <v>Čulenová Dagmar</v>
          </cell>
          <cell r="E119">
            <v>0</v>
          </cell>
          <cell r="F119" t="str">
            <v>d</v>
          </cell>
          <cell r="G119" t="str">
            <v>026 03</v>
          </cell>
        </row>
        <row r="120">
          <cell r="A120" t="str">
            <v>50434101</v>
          </cell>
          <cell r="C120" t="str">
            <v>Današ Matej</v>
          </cell>
          <cell r="E120">
            <v>0</v>
          </cell>
          <cell r="F120" t="str">
            <v>d</v>
          </cell>
          <cell r="G120" t="str">
            <v>026 03</v>
          </cell>
        </row>
        <row r="121">
          <cell r="A121" t="str">
            <v>50434101</v>
          </cell>
          <cell r="C121" t="str">
            <v>Dieška Juraj</v>
          </cell>
          <cell r="E121">
            <v>0</v>
          </cell>
          <cell r="F121" t="str">
            <v>d</v>
          </cell>
          <cell r="G121" t="str">
            <v>026 03</v>
          </cell>
        </row>
        <row r="122">
          <cell r="A122" t="str">
            <v>50434101</v>
          </cell>
          <cell r="C122" t="str">
            <v>Dorner Milan</v>
          </cell>
          <cell r="E122">
            <v>0</v>
          </cell>
          <cell r="F122" t="str">
            <v>d</v>
          </cell>
          <cell r="G122" t="str">
            <v>026 03</v>
          </cell>
        </row>
        <row r="123">
          <cell r="A123" t="str">
            <v>50434101</v>
          </cell>
          <cell r="C123" t="str">
            <v>Ďurecová Kristína</v>
          </cell>
          <cell r="E123">
            <v>0</v>
          </cell>
          <cell r="F123" t="str">
            <v>d</v>
          </cell>
          <cell r="G123" t="str">
            <v>026 03</v>
          </cell>
        </row>
        <row r="124">
          <cell r="A124" t="str">
            <v>50434101</v>
          </cell>
          <cell r="C124" t="str">
            <v>Fekete Dávid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Gacsal Ákos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Gelle Peter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Gonšenica Adam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Grigar Jakub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Holka Tomáš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Hvojník Martin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Chlebová Ivana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Ivanecký Jaromír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Jakubík Gábor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Jakubisová Romana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Jedinák Matúš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Kizek Peter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Kmeťová Ivana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Krajčí Samuel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Libai Zolt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Luknárová Emanuela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Maceková Simona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Macúš Ľudovít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Maria Gamsjager Lisa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Martikán Michal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Mintálová Eliška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Mirgorodský Marko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Myšák Denis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Nemček Martin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Németh Richard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Paňková Zuzana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Pecsuková Katarína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Petrušová Mariana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Rusnák Matej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Rybanský Daniel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Sidová Bianka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Slafkovský Alexander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Stanko Filip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Stanovská Soňa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Stolárik Peter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Strýček Eduard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Škáchová Monika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Ujvári Marko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Vargha Boris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Viktor Podhradský Samuel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Vlček Erik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Zalka Csaba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Zrutta Michal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Majstrovstvá Európy vo vodnom slalome a šprinte</v>
          </cell>
          <cell r="E168">
            <v>0</v>
          </cell>
          <cell r="F168" t="str">
            <v>o</v>
          </cell>
          <cell r="G168" t="str">
            <v>026 03</v>
          </cell>
        </row>
        <row r="169">
          <cell r="A169" t="str">
            <v>30853427</v>
          </cell>
          <cell r="C169" t="str">
            <v>lakros - bežné transfery</v>
          </cell>
          <cell r="E169">
            <v>0</v>
          </cell>
          <cell r="F169" t="str">
            <v>a</v>
          </cell>
          <cell r="G169" t="str">
            <v>026 02</v>
          </cell>
        </row>
        <row r="170">
          <cell r="A170" t="str">
            <v>36075809</v>
          </cell>
          <cell r="C170" t="str">
            <v>rozvoj športov, ktoré nie sú uznanými podľa zákona č. 440/2015 Z. z.</v>
          </cell>
          <cell r="E170">
            <v>0</v>
          </cell>
          <cell r="F170" t="str">
            <v>m</v>
          </cell>
          <cell r="G170" t="str">
            <v>026 03</v>
          </cell>
        </row>
        <row r="171">
          <cell r="A171" t="str">
            <v>30813883</v>
          </cell>
          <cell r="C171" t="str">
            <v>motocyklový šport - bežné transfery</v>
          </cell>
          <cell r="E171">
            <v>0</v>
          </cell>
          <cell r="F171" t="str">
            <v>a</v>
          </cell>
          <cell r="G171" t="str">
            <v>026 02</v>
          </cell>
        </row>
        <row r="172">
          <cell r="A172" t="str">
            <v>30813883</v>
          </cell>
          <cell r="C172" t="str">
            <v>Svitko Štefan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30813883</v>
          </cell>
          <cell r="C173" t="str">
            <v>Vaculík Martin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34057587</v>
          </cell>
          <cell r="C174" t="str">
            <v>thajský box - bežné transfery</v>
          </cell>
          <cell r="E174">
            <v>0</v>
          </cell>
          <cell r="F174" t="str">
            <v>a</v>
          </cell>
          <cell r="G174" t="str">
            <v>026 02</v>
          </cell>
        </row>
        <row r="175">
          <cell r="A175" t="str">
            <v>30806887</v>
          </cell>
          <cell r="C175" t="str">
            <v>rozvoj športov, ktoré nie sú uznanými podľa zákona č. 440/2015 Z. z.</v>
          </cell>
          <cell r="E175">
            <v>0</v>
          </cell>
          <cell r="F175" t="str">
            <v>m</v>
          </cell>
          <cell r="G175" t="str">
            <v>026 03</v>
          </cell>
        </row>
        <row r="176">
          <cell r="A176" t="str">
            <v>36068764</v>
          </cell>
          <cell r="C176" t="str">
            <v>plavecké športy - bežné transfery</v>
          </cell>
          <cell r="E176">
            <v>0</v>
          </cell>
          <cell r="F176" t="str">
            <v>a</v>
          </cell>
          <cell r="G176" t="str">
            <v>026 02</v>
          </cell>
        </row>
        <row r="177">
          <cell r="A177" t="str">
            <v>36068764</v>
          </cell>
          <cell r="C177" t="str">
            <v>plavecké športy - kapitálové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36068764</v>
          </cell>
          <cell r="C178" t="str">
            <v>Dikács Bence</v>
          </cell>
          <cell r="E178">
            <v>0</v>
          </cell>
          <cell r="F178" t="str">
            <v>d</v>
          </cell>
          <cell r="G178" t="str">
            <v>026 03</v>
          </cell>
        </row>
        <row r="179">
          <cell r="A179" t="str">
            <v>36068764</v>
          </cell>
          <cell r="C179" t="str">
            <v>Diky Chiara</v>
          </cell>
          <cell r="E179">
            <v>0</v>
          </cell>
          <cell r="F179" t="str">
            <v>d</v>
          </cell>
          <cell r="G179" t="str">
            <v>026 03</v>
          </cell>
        </row>
        <row r="180">
          <cell r="A180" t="str">
            <v>36068764</v>
          </cell>
          <cell r="C180" t="str">
            <v>štafeta - plávanie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36068764</v>
          </cell>
          <cell r="C181" t="str">
            <v>Trníková Nikoleta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36068764</v>
          </cell>
          <cell r="C182" t="str">
            <v>Zabezpečenie finále školských športových súťaží (Šamorín 2022) v súťažiach kategórie "A" v plávaní a vodnom póle</v>
          </cell>
          <cell r="E182">
            <v>0</v>
          </cell>
          <cell r="F182" t="str">
            <v>m</v>
          </cell>
          <cell r="G182" t="str">
            <v>026 03</v>
          </cell>
        </row>
        <row r="183">
          <cell r="A183" t="str">
            <v>30851459</v>
          </cell>
          <cell r="C183" t="str">
            <v>rugby - bežné transfery</v>
          </cell>
          <cell r="E183">
            <v>0</v>
          </cell>
          <cell r="F183" t="str">
            <v>a</v>
          </cell>
          <cell r="G183" t="str">
            <v>026 02</v>
          </cell>
        </row>
        <row r="184">
          <cell r="A184" t="str">
            <v>37998919</v>
          </cell>
          <cell r="C184" t="str">
            <v>skialpinizmus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37998919</v>
          </cell>
          <cell r="C185" t="str">
            <v>Jagerčíková Marianna</v>
          </cell>
          <cell r="E185">
            <v>0</v>
          </cell>
          <cell r="F185" t="str">
            <v>d</v>
          </cell>
          <cell r="G185" t="str">
            <v>026 03</v>
          </cell>
        </row>
        <row r="186">
          <cell r="A186" t="str">
            <v>17316723</v>
          </cell>
          <cell r="C186" t="str">
            <v>softbal - bežné transfery</v>
          </cell>
          <cell r="E186">
            <v>0</v>
          </cell>
          <cell r="F186" t="str">
            <v>a</v>
          </cell>
          <cell r="G186" t="str">
            <v>026 02</v>
          </cell>
        </row>
        <row r="187">
          <cell r="A187" t="str">
            <v>30807018</v>
          </cell>
          <cell r="C187" t="str">
            <v>squash - bežné transfery</v>
          </cell>
          <cell r="E187">
            <v>0</v>
          </cell>
          <cell r="F187" t="str">
            <v>a</v>
          </cell>
          <cell r="G187" t="str">
            <v>026 02</v>
          </cell>
        </row>
        <row r="188">
          <cell r="A188" t="str">
            <v>31745466</v>
          </cell>
          <cell r="C188" t="str">
            <v>triatlon - bežné transfery</v>
          </cell>
          <cell r="E188">
            <v>0</v>
          </cell>
          <cell r="F188" t="str">
            <v>a</v>
          </cell>
          <cell r="G188" t="str">
            <v>026 02</v>
          </cell>
        </row>
        <row r="189">
          <cell r="A189" t="str">
            <v>31745466</v>
          </cell>
          <cell r="C189" t="str">
            <v>triatlon - kapitálové transfery</v>
          </cell>
          <cell r="E189">
            <v>0</v>
          </cell>
          <cell r="F189" t="str">
            <v>a</v>
          </cell>
          <cell r="G189" t="str">
            <v>026 02</v>
          </cell>
        </row>
        <row r="190">
          <cell r="A190" t="str">
            <v>31745466</v>
          </cell>
          <cell r="C190" t="str">
            <v>štafeta - triatlon</v>
          </cell>
          <cell r="E190">
            <v>0</v>
          </cell>
          <cell r="F190" t="str">
            <v>d</v>
          </cell>
          <cell r="G190" t="str">
            <v>026 03</v>
          </cell>
        </row>
        <row r="191">
          <cell r="A191" t="str">
            <v>31745466</v>
          </cell>
          <cell r="C191" t="str">
            <v>Vráblová Margaréta</v>
          </cell>
          <cell r="E191">
            <v>0</v>
          </cell>
          <cell r="F191" t="str">
            <v>d</v>
          </cell>
          <cell r="G191" t="str">
            <v>026 03</v>
          </cell>
        </row>
        <row r="192">
          <cell r="A192" t="str">
            <v>00688819</v>
          </cell>
          <cell r="C192" t="str">
            <v>volejbal - bežné transfery</v>
          </cell>
          <cell r="E192">
            <v>0</v>
          </cell>
          <cell r="F192" t="str">
            <v>a</v>
          </cell>
          <cell r="G192" t="str">
            <v>026 02</v>
          </cell>
        </row>
        <row r="193">
          <cell r="A193" t="str">
            <v>00688819</v>
          </cell>
          <cell r="C193" t="str">
            <v>Zabezpečenie finále školských športových súťaží (Šamorín 2022) v súťažiach kategórie "A" vo volejbale</v>
          </cell>
          <cell r="E193">
            <v>0</v>
          </cell>
          <cell r="F193" t="str">
            <v>m</v>
          </cell>
          <cell r="G193" t="str">
            <v>026 03</v>
          </cell>
        </row>
        <row r="194">
          <cell r="A194" t="str">
            <v>00688819</v>
          </cell>
          <cell r="C194" t="str">
            <v>Zabezpečenie finále školských športových súťaží (Šamorín 2022) v súťažiach kategórie "A" vo vybíjanej</v>
          </cell>
          <cell r="E194">
            <v>0</v>
          </cell>
          <cell r="F194" t="str">
            <v>m</v>
          </cell>
          <cell r="G194" t="str">
            <v>026 03</v>
          </cell>
        </row>
        <row r="195">
          <cell r="A195" t="str">
            <v>36063835</v>
          </cell>
          <cell r="C195" t="str">
            <v>atletika - bežné transfery</v>
          </cell>
          <cell r="E195">
            <v>0</v>
          </cell>
          <cell r="F195" t="str">
            <v>a</v>
          </cell>
          <cell r="G195" t="str">
            <v>026 02</v>
          </cell>
        </row>
        <row r="196">
          <cell r="A196" t="str">
            <v>36063835</v>
          </cell>
          <cell r="C196" t="str">
            <v>Baluch Matej</v>
          </cell>
          <cell r="E196">
            <v>0</v>
          </cell>
          <cell r="F196" t="str">
            <v>d</v>
          </cell>
          <cell r="G196" t="str">
            <v>026 03</v>
          </cell>
        </row>
        <row r="197">
          <cell r="A197" t="str">
            <v>36063835</v>
          </cell>
          <cell r="C197" t="str">
            <v>Forster Viktória</v>
          </cell>
          <cell r="E197">
            <v>0</v>
          </cell>
          <cell r="F197" t="str">
            <v>d</v>
          </cell>
          <cell r="G197" t="str">
            <v>026 03</v>
          </cell>
        </row>
        <row r="198">
          <cell r="A198" t="str">
            <v>36063835</v>
          </cell>
          <cell r="C198" t="str">
            <v>Gajanová Gabriela</v>
          </cell>
          <cell r="E198">
            <v>0</v>
          </cell>
          <cell r="F198" t="str">
            <v>d</v>
          </cell>
          <cell r="G198" t="str">
            <v>026 03</v>
          </cell>
        </row>
        <row r="199">
          <cell r="A199" t="str">
            <v>36063835</v>
          </cell>
          <cell r="C199" t="str">
            <v>Hrašnová Martina</v>
          </cell>
          <cell r="E199">
            <v>0</v>
          </cell>
          <cell r="F199" t="str">
            <v>d</v>
          </cell>
          <cell r="G199" t="str">
            <v>026 03</v>
          </cell>
        </row>
        <row r="200">
          <cell r="A200" t="str">
            <v>36063835</v>
          </cell>
          <cell r="C200" t="str">
            <v>Úradník Miroslav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36063835</v>
          </cell>
          <cell r="C201" t="str">
            <v>Volko Ján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36063835</v>
          </cell>
          <cell r="C202" t="str">
            <v>Zapletalová Emma</v>
          </cell>
          <cell r="E202">
            <v>0</v>
          </cell>
          <cell r="F202" t="str">
            <v>d</v>
          </cell>
          <cell r="G202" t="str">
            <v>026 03</v>
          </cell>
        </row>
        <row r="203">
          <cell r="A203" t="str">
            <v>36063835</v>
          </cell>
          <cell r="C203" t="str">
            <v>Zabepečenie školských športových súťaží 2022 v ostatných súťažiach kategórie "A" v atletike (MS v cezpoľnom behu)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36063835</v>
          </cell>
          <cell r="C204" t="str">
            <v>Zabezpečenie finále školských športových súťaží (Šamorín 2022) v súťažiach kategórie "A" v atletike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Atletický míting P-T-S</v>
          </cell>
          <cell r="E205">
            <v>0</v>
          </cell>
          <cell r="F205" t="str">
            <v>o</v>
          </cell>
          <cell r="G205" t="str">
            <v>026 03</v>
          </cell>
        </row>
        <row r="206">
          <cell r="A206" t="str">
            <v>31753825</v>
          </cell>
          <cell r="C206" t="str">
            <v>biliard - bežné transfery</v>
          </cell>
          <cell r="E206">
            <v>0</v>
          </cell>
          <cell r="F206" t="str">
            <v>a</v>
          </cell>
          <cell r="G206" t="str">
            <v>026 02</v>
          </cell>
        </row>
        <row r="207">
          <cell r="A207" t="str">
            <v>36128147</v>
          </cell>
          <cell r="C207" t="str">
            <v>bowling - bežné transfery</v>
          </cell>
          <cell r="E207">
            <v>0</v>
          </cell>
          <cell r="F207" t="str">
            <v>a</v>
          </cell>
          <cell r="G207" t="str">
            <v>026 02</v>
          </cell>
        </row>
        <row r="208">
          <cell r="A208" t="str">
            <v>36128147</v>
          </cell>
          <cell r="C208" t="str">
            <v>bowling - kapitálové transfery</v>
          </cell>
          <cell r="E208">
            <v>0</v>
          </cell>
          <cell r="F208" t="str">
            <v>a</v>
          </cell>
          <cell r="G208" t="str">
            <v>026 02</v>
          </cell>
        </row>
        <row r="209">
          <cell r="A209" t="str">
            <v>31770908</v>
          </cell>
          <cell r="C209" t="str">
            <v>bridž - bežné transfery</v>
          </cell>
          <cell r="E209">
            <v>0</v>
          </cell>
          <cell r="F209" t="str">
            <v>a</v>
          </cell>
          <cell r="G209" t="str">
            <v>026 02</v>
          </cell>
        </row>
        <row r="210">
          <cell r="A210" t="str">
            <v>31770908</v>
          </cell>
          <cell r="C210" t="str">
            <v>bridž - kapitálové transfery</v>
          </cell>
          <cell r="E210">
            <v>0</v>
          </cell>
          <cell r="F210" t="str">
            <v>a</v>
          </cell>
          <cell r="G210" t="str">
            <v>026 02</v>
          </cell>
        </row>
        <row r="211">
          <cell r="A211" t="str">
            <v>37841866</v>
          </cell>
          <cell r="C211" t="str">
            <v>curling - bežné transfery</v>
          </cell>
          <cell r="E211">
            <v>0</v>
          </cell>
          <cell r="F211" t="str">
            <v>a</v>
          </cell>
          <cell r="G211" t="str">
            <v>026 02</v>
          </cell>
        </row>
        <row r="212">
          <cell r="A212" t="str">
            <v>34009388</v>
          </cell>
          <cell r="C212" t="str">
            <v>značenie cykloturistických trás</v>
          </cell>
          <cell r="E212">
            <v>0</v>
          </cell>
          <cell r="F212" t="str">
            <v>m</v>
          </cell>
          <cell r="G212" t="str">
            <v>026 03</v>
          </cell>
        </row>
        <row r="213">
          <cell r="A213" t="str">
            <v>00687308</v>
          </cell>
          <cell r="C213" t="str">
            <v>futbal - bežné transfery</v>
          </cell>
          <cell r="E213">
            <v>0</v>
          </cell>
          <cell r="F213" t="str">
            <v>a</v>
          </cell>
          <cell r="G213" t="str">
            <v>026 02</v>
          </cell>
        </row>
        <row r="214">
          <cell r="A214" t="str">
            <v>00687308</v>
          </cell>
          <cell r="C214" t="str">
            <v>futbal - kapitálové transfery</v>
          </cell>
          <cell r="E214">
            <v>0</v>
          </cell>
          <cell r="F214" t="str">
            <v>a</v>
          </cell>
          <cell r="G214" t="str">
            <v>026 02</v>
          </cell>
        </row>
        <row r="215">
          <cell r="A215" t="str">
            <v>00687308</v>
          </cell>
          <cell r="C215" t="str">
            <v>Zabepečenie školských športových súťaží 2022 v ostatných súťažiach kategórie "A" vo futbale (McDonald’s Cup)</v>
          </cell>
          <cell r="E215">
            <v>0</v>
          </cell>
          <cell r="F215" t="str">
            <v>m</v>
          </cell>
          <cell r="G215" t="str">
            <v>026 03</v>
          </cell>
        </row>
        <row r="216">
          <cell r="A216" t="str">
            <v>00687308</v>
          </cell>
          <cell r="C216" t="str">
            <v>Zabezpečenie finále školských športových súťaží (Šamorín 2022) v súťažiach kategórie "A" vo futbale</v>
          </cell>
          <cell r="E216">
            <v>0</v>
          </cell>
          <cell r="F216" t="str">
            <v>m</v>
          </cell>
          <cell r="G216" t="str">
            <v>026 03</v>
          </cell>
        </row>
        <row r="217">
          <cell r="A217" t="str">
            <v>00687308</v>
          </cell>
          <cell r="C217" t="str">
            <v>Majstrovstvá Európy do 19 rokov vo futbale</v>
          </cell>
          <cell r="E217">
            <v>0</v>
          </cell>
          <cell r="F217" t="str">
            <v>o</v>
          </cell>
          <cell r="G217" t="str">
            <v>026 03</v>
          </cell>
        </row>
        <row r="218">
          <cell r="A218" t="str">
            <v>00586455</v>
          </cell>
          <cell r="C218" t="str">
            <v>horolezectvo - bežné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00586455</v>
          </cell>
          <cell r="C219" t="str">
            <v>športové lezenie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00586455</v>
          </cell>
          <cell r="C220" t="str">
            <v>Buršíková Martina</v>
          </cell>
          <cell r="E220">
            <v>0</v>
          </cell>
          <cell r="F220" t="str">
            <v>d</v>
          </cell>
          <cell r="G220" t="str">
            <v>026 03</v>
          </cell>
        </row>
        <row r="221">
          <cell r="A221" t="str">
            <v>00586455</v>
          </cell>
          <cell r="C221" t="str">
            <v>Kuric Peter</v>
          </cell>
          <cell r="E221">
            <v>0</v>
          </cell>
          <cell r="F221" t="str">
            <v>d</v>
          </cell>
          <cell r="G221" t="str">
            <v>026 03</v>
          </cell>
        </row>
        <row r="222">
          <cell r="A222" t="str">
            <v>00586455</v>
          </cell>
          <cell r="C222" t="str">
            <v>Michalková Vanda</v>
          </cell>
          <cell r="E222">
            <v>0</v>
          </cell>
          <cell r="F222" t="str">
            <v>d</v>
          </cell>
          <cell r="G222" t="str">
            <v>026 03</v>
          </cell>
        </row>
        <row r="223">
          <cell r="A223" t="str">
            <v>31771688</v>
          </cell>
          <cell r="C223" t="str">
            <v>rozvoj športov, ktoré nie sú uznanými podľa zákona č. 440/2015 Z. z.</v>
          </cell>
          <cell r="E223">
            <v>0</v>
          </cell>
          <cell r="F223" t="str">
            <v>m</v>
          </cell>
          <cell r="G223" t="str">
            <v>026 03</v>
          </cell>
        </row>
        <row r="224">
          <cell r="A224" t="str">
            <v>31805540</v>
          </cell>
          <cell r="C224" t="str">
            <v>krasokorčuľovanie - bežné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30793009</v>
          </cell>
          <cell r="C225" t="str">
            <v>lukostreľba - bežné transfery</v>
          </cell>
          <cell r="E225">
            <v>0</v>
          </cell>
          <cell r="F225" t="str">
            <v>a</v>
          </cell>
          <cell r="G225" t="str">
            <v>026 02</v>
          </cell>
        </row>
        <row r="226">
          <cell r="A226" t="str">
            <v>30793009</v>
          </cell>
          <cell r="C226" t="str">
            <v>Baránková Denisa</v>
          </cell>
          <cell r="E226">
            <v>0</v>
          </cell>
          <cell r="F226" t="str">
            <v>d</v>
          </cell>
          <cell r="G226" t="str">
            <v>026 03</v>
          </cell>
        </row>
        <row r="227">
          <cell r="A227" t="str">
            <v>30793009</v>
          </cell>
          <cell r="C227" t="str">
            <v>Bošanský Jozef</v>
          </cell>
          <cell r="E227">
            <v>0</v>
          </cell>
          <cell r="F227" t="str">
            <v>d</v>
          </cell>
          <cell r="G227" t="str">
            <v>026 03</v>
          </cell>
        </row>
        <row r="228">
          <cell r="A228" t="str">
            <v>30793009</v>
          </cell>
          <cell r="C228" t="str">
            <v>dvojica - terčová lukostreľba mix</v>
          </cell>
          <cell r="E228">
            <v>0</v>
          </cell>
          <cell r="F228" t="str">
            <v>d</v>
          </cell>
          <cell r="G228" t="str">
            <v>026 03</v>
          </cell>
        </row>
        <row r="229">
          <cell r="A229" t="str">
            <v>30793009</v>
          </cell>
          <cell r="C229" t="str">
            <v>Hurban Vladimír ml.</v>
          </cell>
          <cell r="E229">
            <v>0</v>
          </cell>
          <cell r="F229" t="str">
            <v>d</v>
          </cell>
          <cell r="G229" t="str">
            <v>026 03</v>
          </cell>
        </row>
        <row r="230">
          <cell r="A230" t="str">
            <v>00677604</v>
          </cell>
          <cell r="C230" t="str">
            <v>letecké športy - bežné transfery</v>
          </cell>
          <cell r="E230">
            <v>0</v>
          </cell>
          <cell r="F230" t="str">
            <v>a</v>
          </cell>
          <cell r="G230" t="str">
            <v>026 02</v>
          </cell>
        </row>
        <row r="231">
          <cell r="A231" t="str">
            <v>30811082</v>
          </cell>
          <cell r="C231" t="str">
            <v>činnosť Slovenského olympijského výboru</v>
          </cell>
          <cell r="E231">
            <v>0</v>
          </cell>
          <cell r="F231" t="str">
            <v>b</v>
          </cell>
          <cell r="G231" t="str">
            <v>026 03</v>
          </cell>
        </row>
        <row r="232">
          <cell r="A232" t="str">
            <v>30811082</v>
          </cell>
          <cell r="C232" t="str">
            <v>Olympijský odznak všestrannosti</v>
          </cell>
          <cell r="E232">
            <v>0</v>
          </cell>
          <cell r="F232" t="str">
            <v>m</v>
          </cell>
          <cell r="G232" t="str">
            <v>026 01</v>
          </cell>
        </row>
        <row r="233">
          <cell r="A233" t="str">
            <v>30811082</v>
          </cell>
          <cell r="C233" t="str">
            <v>Slovenské olympijské a športové múzeum - dobudovanie Výstavnej siene profesora Vladimíra Černušáka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30811082</v>
          </cell>
          <cell r="C234" t="str">
            <v>Petra Vlhová - 1. miesto</v>
          </cell>
          <cell r="E234">
            <v>0</v>
          </cell>
          <cell r="F234" t="str">
            <v>o</v>
          </cell>
          <cell r="G234" t="str">
            <v>026 03</v>
          </cell>
        </row>
        <row r="235">
          <cell r="A235" t="str">
            <v>30811082</v>
          </cell>
          <cell r="C235" t="str">
            <v>Petra Vlhová - 1. miesto - realizačný tím</v>
          </cell>
          <cell r="E235">
            <v>0</v>
          </cell>
          <cell r="F235" t="str">
            <v>o</v>
          </cell>
          <cell r="G235" t="str">
            <v>026 03</v>
          </cell>
        </row>
        <row r="236">
          <cell r="A236" t="str">
            <v>30811082</v>
          </cell>
          <cell r="C236" t="str">
            <v>slovenskí hokejisti - 3. miesto</v>
          </cell>
          <cell r="E236">
            <v>0</v>
          </cell>
          <cell r="F236" t="str">
            <v>o</v>
          </cell>
          <cell r="G236" t="str">
            <v>026 03</v>
          </cell>
        </row>
        <row r="237">
          <cell r="A237" t="str">
            <v>30811082</v>
          </cell>
          <cell r="C237" t="str">
            <v>slovenskí hokejisti - 3. miesto - realizačný tím</v>
          </cell>
          <cell r="E237">
            <v>0</v>
          </cell>
          <cell r="F237" t="str">
            <v>o</v>
          </cell>
          <cell r="G237" t="str">
            <v>026 03</v>
          </cell>
        </row>
        <row r="238">
          <cell r="A238" t="str">
            <v>30811082</v>
          </cell>
          <cell r="C238" t="str">
            <v>zabezpečenie účasti športovej reprezentácie SR na EYOF Friuli Venezia 2023</v>
          </cell>
          <cell r="E238">
            <v>0</v>
          </cell>
          <cell r="F238" t="str">
            <v>o</v>
          </cell>
          <cell r="G238" t="str">
            <v>026 03</v>
          </cell>
        </row>
        <row r="239">
          <cell r="A239" t="str">
            <v>30811082</v>
          </cell>
          <cell r="C239" t="str">
            <v>zabezpečenie účasti športovej reprezentácie SR na EYOF Vuokatti 2022</v>
          </cell>
          <cell r="E239">
            <v>0</v>
          </cell>
          <cell r="F239" t="str">
            <v>o</v>
          </cell>
          <cell r="G239" t="str">
            <v>026 03</v>
          </cell>
        </row>
        <row r="240">
          <cell r="A240" t="str">
            <v>30811082</v>
          </cell>
          <cell r="C240" t="str">
            <v>zabezpečenie účasti športovej reprezentácie SR na WG Birmingham 2022</v>
          </cell>
          <cell r="E240">
            <v>0</v>
          </cell>
          <cell r="F240" t="str">
            <v>o</v>
          </cell>
          <cell r="G240" t="str">
            <v>026 03</v>
          </cell>
        </row>
        <row r="241">
          <cell r="A241" t="str">
            <v>30811082</v>
          </cell>
          <cell r="C241" t="str">
            <v>zabezpečenie účasti športovej reprezentácie SR na XXIV. zimných olympijských hrách v Pekingu 2022</v>
          </cell>
          <cell r="E241">
            <v>0</v>
          </cell>
          <cell r="F241" t="str">
            <v>o</v>
          </cell>
          <cell r="G241" t="str">
            <v>026 03</v>
          </cell>
        </row>
        <row r="242">
          <cell r="A242" t="str">
            <v>31745661</v>
          </cell>
          <cell r="C242" t="str">
            <v>činnosť Slovenského paralympijského výboru</v>
          </cell>
          <cell r="E242">
            <v>0</v>
          </cell>
          <cell r="F242" t="str">
            <v>c</v>
          </cell>
          <cell r="G242" t="str">
            <v>026 03</v>
          </cell>
        </row>
        <row r="243">
          <cell r="A243" t="str">
            <v>31745661</v>
          </cell>
          <cell r="C243" t="str">
            <v>Blattnerová Tatiana</v>
          </cell>
          <cell r="E243">
            <v>0</v>
          </cell>
          <cell r="F243" t="str">
            <v>d</v>
          </cell>
          <cell r="G243" t="str">
            <v>026 03</v>
          </cell>
        </row>
        <row r="244">
          <cell r="A244" t="str">
            <v>31745661</v>
          </cell>
          <cell r="C244" t="str">
            <v>Čuchran Ladislav</v>
          </cell>
          <cell r="E244">
            <v>0</v>
          </cell>
          <cell r="F244" t="str">
            <v>d</v>
          </cell>
          <cell r="G244" t="str">
            <v>026 03</v>
          </cell>
        </row>
        <row r="245">
          <cell r="A245" t="str">
            <v>31745661</v>
          </cell>
          <cell r="C245" t="str">
            <v>Farkašová Henrieta + navádzač</v>
          </cell>
          <cell r="E245">
            <v>0</v>
          </cell>
          <cell r="F245" t="str">
            <v>d</v>
          </cell>
          <cell r="G245" t="str">
            <v>026 03</v>
          </cell>
        </row>
        <row r="246">
          <cell r="A246" t="str">
            <v>31745661</v>
          </cell>
          <cell r="C246" t="str">
            <v>France Martin</v>
          </cell>
          <cell r="E246">
            <v>0</v>
          </cell>
          <cell r="F246" t="str">
            <v>d</v>
          </cell>
          <cell r="G246" t="str">
            <v>026 03</v>
          </cell>
        </row>
        <row r="247">
          <cell r="A247" t="str">
            <v>31745661</v>
          </cell>
          <cell r="C247" t="str">
            <v>Gašková Vanesa</v>
          </cell>
          <cell r="E247">
            <v>0</v>
          </cell>
          <cell r="F247" t="str">
            <v>d</v>
          </cell>
          <cell r="G247" t="str">
            <v>026 03</v>
          </cell>
        </row>
        <row r="248">
          <cell r="A248" t="str">
            <v>31745661</v>
          </cell>
          <cell r="C248" t="str">
            <v>Haraus Miroslav + navádzač</v>
          </cell>
          <cell r="E248">
            <v>0</v>
          </cell>
          <cell r="F248" t="str">
            <v>d</v>
          </cell>
          <cell r="G248" t="str">
            <v>026 03</v>
          </cell>
        </row>
        <row r="249">
          <cell r="A249" t="str">
            <v>31745661</v>
          </cell>
          <cell r="C249" t="str">
            <v>Krako Jakub + navádzač</v>
          </cell>
          <cell r="E249">
            <v>0</v>
          </cell>
          <cell r="F249" t="str">
            <v>d</v>
          </cell>
          <cell r="G249" t="str">
            <v>026 03</v>
          </cell>
        </row>
        <row r="250">
          <cell r="A250" t="str">
            <v>31745661</v>
          </cell>
          <cell r="C250" t="str">
            <v>Kubačka Marek + navádzač</v>
          </cell>
          <cell r="E250">
            <v>0</v>
          </cell>
          <cell r="F250" t="str">
            <v>d</v>
          </cell>
          <cell r="G250" t="str">
            <v>026 03</v>
          </cell>
        </row>
        <row r="251">
          <cell r="A251" t="str">
            <v>31745661</v>
          </cell>
          <cell r="C251" t="str">
            <v>Kuřeja Marián</v>
          </cell>
          <cell r="E251">
            <v>0</v>
          </cell>
          <cell r="F251" t="str">
            <v>d</v>
          </cell>
          <cell r="G251" t="str">
            <v>026 03</v>
          </cell>
        </row>
        <row r="252">
          <cell r="A252" t="str">
            <v>31745661</v>
          </cell>
          <cell r="C252" t="str">
            <v>Laczkó Dušan</v>
          </cell>
          <cell r="E252">
            <v>0</v>
          </cell>
          <cell r="F252" t="str">
            <v>d</v>
          </cell>
          <cell r="G252" t="str">
            <v>026 03</v>
          </cell>
        </row>
        <row r="253">
          <cell r="A253" t="str">
            <v>31745661</v>
          </cell>
          <cell r="C253" t="str">
            <v>Malenovský Radoslav</v>
          </cell>
          <cell r="E253">
            <v>0</v>
          </cell>
          <cell r="F253" t="str">
            <v>d</v>
          </cell>
          <cell r="G253" t="str">
            <v>026 03</v>
          </cell>
        </row>
        <row r="254">
          <cell r="A254" t="str">
            <v>31745661</v>
          </cell>
          <cell r="C254" t="str">
            <v>Rexová Alexandra + navádzač</v>
          </cell>
          <cell r="E254">
            <v>0</v>
          </cell>
          <cell r="F254" t="str">
            <v>d</v>
          </cell>
          <cell r="G254" t="str">
            <v>026 03</v>
          </cell>
        </row>
        <row r="255">
          <cell r="A255" t="str">
            <v>31745661</v>
          </cell>
          <cell r="C255" t="str">
            <v>Smaržová Petra</v>
          </cell>
          <cell r="E255">
            <v>0</v>
          </cell>
          <cell r="F255" t="str">
            <v>d</v>
          </cell>
          <cell r="G255" t="str">
            <v>026 03</v>
          </cell>
        </row>
        <row r="256">
          <cell r="A256" t="str">
            <v>31745661</v>
          </cell>
          <cell r="C256" t="str">
            <v>Vadovičová Veronika</v>
          </cell>
          <cell r="E256">
            <v>0</v>
          </cell>
          <cell r="F256" t="str">
            <v>d</v>
          </cell>
          <cell r="G256" t="str">
            <v>026 03</v>
          </cell>
        </row>
        <row r="257">
          <cell r="A257" t="str">
            <v>31745661</v>
          </cell>
          <cell r="C257" t="str">
            <v>zabezpečenie účasti športovej reprezentácie SR na XIII. zimných paralympijských hrách v Pekingu 2022</v>
          </cell>
          <cell r="E257">
            <v>0</v>
          </cell>
          <cell r="F257" t="str">
            <v>o</v>
          </cell>
          <cell r="G257" t="str">
            <v>026 03</v>
          </cell>
        </row>
        <row r="258">
          <cell r="A258" t="str">
            <v>30688060</v>
          </cell>
          <cell r="C258" t="str">
            <v>kolieskové korčuľovanie - bežné transfery</v>
          </cell>
          <cell r="E258">
            <v>0</v>
          </cell>
          <cell r="F258" t="str">
            <v>a</v>
          </cell>
          <cell r="G258" t="str">
            <v>026 02</v>
          </cell>
        </row>
        <row r="259">
          <cell r="A259" t="str">
            <v>30688060</v>
          </cell>
          <cell r="C259" t="str">
            <v>rýchlokorčuľovanie - bežné transfery</v>
          </cell>
          <cell r="E259">
            <v>0</v>
          </cell>
          <cell r="F259" t="str">
            <v>a</v>
          </cell>
          <cell r="G259" t="str">
            <v>026 02</v>
          </cell>
        </row>
        <row r="260">
          <cell r="A260" t="str">
            <v>30806836</v>
          </cell>
          <cell r="C260" t="str">
            <v>stolný tenis - bežné transfery</v>
          </cell>
          <cell r="E260">
            <v>0</v>
          </cell>
          <cell r="F260" t="str">
            <v>a</v>
          </cell>
          <cell r="G260" t="str">
            <v>026 02</v>
          </cell>
        </row>
        <row r="261">
          <cell r="A261" t="str">
            <v>30806836</v>
          </cell>
          <cell r="C261" t="str">
            <v>stolný tenis - kapitálové transfery</v>
          </cell>
          <cell r="E261">
            <v>0</v>
          </cell>
          <cell r="F261" t="str">
            <v>a</v>
          </cell>
          <cell r="G261" t="str">
            <v>026 02</v>
          </cell>
        </row>
        <row r="262">
          <cell r="A262" t="str">
            <v>30806836</v>
          </cell>
          <cell r="C262" t="str">
            <v>Balážová Barbora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30806836</v>
          </cell>
          <cell r="C263" t="str">
            <v>Delinčák Filip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30806836</v>
          </cell>
          <cell r="C264" t="str">
            <v>Illášová Adriana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30806836</v>
          </cell>
          <cell r="C265" t="str">
            <v>Klajber Adam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30806836</v>
          </cell>
          <cell r="C266" t="str">
            <v>Kukuľková Tatiana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30806836</v>
          </cell>
          <cell r="C267" t="str">
            <v>Labošová Ema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30806836</v>
          </cell>
          <cell r="C268" t="str">
            <v>Pištej Ľubomír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30806836</v>
          </cell>
          <cell r="C269" t="str">
            <v>Zabezpečenie finále školských športových súťaží (Šamorín 2022) v súťažiach kategórie "A" v stolnom tenise</v>
          </cell>
          <cell r="E269">
            <v>0</v>
          </cell>
          <cell r="F269" t="str">
            <v>m</v>
          </cell>
          <cell r="G269" t="str">
            <v>026 03</v>
          </cell>
        </row>
        <row r="270">
          <cell r="A270" t="str">
            <v>00603341</v>
          </cell>
          <cell r="C270" t="str">
            <v>streľba - bežné transfery</v>
          </cell>
          <cell r="E270">
            <v>0</v>
          </cell>
          <cell r="F270" t="str">
            <v>a</v>
          </cell>
          <cell r="G270" t="str">
            <v>026 02</v>
          </cell>
        </row>
        <row r="271">
          <cell r="A271" t="str">
            <v>00603341</v>
          </cell>
          <cell r="C271" t="str">
            <v>streľba - kapitálové transfery</v>
          </cell>
          <cell r="E271">
            <v>0</v>
          </cell>
          <cell r="F271" t="str">
            <v>a</v>
          </cell>
          <cell r="G271" t="str">
            <v>026 02</v>
          </cell>
        </row>
        <row r="272">
          <cell r="A272" t="str">
            <v>00603341</v>
          </cell>
          <cell r="C272" t="str">
            <v>Barteková Danka</v>
          </cell>
          <cell r="E272">
            <v>0</v>
          </cell>
          <cell r="F272" t="str">
            <v>d</v>
          </cell>
          <cell r="G272" t="str">
            <v>026 03</v>
          </cell>
        </row>
        <row r="273">
          <cell r="A273" t="str">
            <v>00603341</v>
          </cell>
          <cell r="C273" t="str">
            <v>Copák Marek</v>
          </cell>
          <cell r="E273">
            <v>0</v>
          </cell>
          <cell r="F273" t="str">
            <v>d</v>
          </cell>
          <cell r="G273" t="str">
            <v>026 03</v>
          </cell>
        </row>
        <row r="274">
          <cell r="A274" t="str">
            <v>00603341</v>
          </cell>
          <cell r="C274" t="str">
            <v>dvojica - trap mix (dospelí)</v>
          </cell>
          <cell r="E274">
            <v>0</v>
          </cell>
          <cell r="F274" t="str">
            <v>d</v>
          </cell>
          <cell r="G274" t="str">
            <v>026 03</v>
          </cell>
        </row>
        <row r="275">
          <cell r="A275" t="str">
            <v>00603341</v>
          </cell>
          <cell r="C275" t="str">
            <v>dvojica - trap mix (Umax.)</v>
          </cell>
          <cell r="E275">
            <v>0</v>
          </cell>
          <cell r="F275" t="str">
            <v>d</v>
          </cell>
          <cell r="G275" t="str">
            <v>026 03</v>
          </cell>
        </row>
        <row r="276">
          <cell r="A276" t="str">
            <v>00603341</v>
          </cell>
          <cell r="C276" t="str">
            <v>dvojica - VzPi mix (dospelí)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00603341</v>
          </cell>
          <cell r="C277" t="str">
            <v>dvojica - VzPu (dospelí)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00603341</v>
          </cell>
          <cell r="C278" t="str">
            <v>dvojica - VzPu (Umax.)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00603341</v>
          </cell>
          <cell r="C279" t="str">
            <v>Filip Lukáš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00603341</v>
          </cell>
          <cell r="C280" t="str">
            <v>Hocková Miroslava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00603341</v>
          </cell>
          <cell r="C281" t="str">
            <v>Hocková Vanesa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00603341</v>
          </cell>
          <cell r="C282" t="str">
            <v>Jány Patrik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00603341</v>
          </cell>
          <cell r="C283" t="str">
            <v>Kovačócy Marián</v>
          </cell>
          <cell r="E283">
            <v>0</v>
          </cell>
          <cell r="F283" t="str">
            <v>d</v>
          </cell>
          <cell r="G283" t="str">
            <v>026 03</v>
          </cell>
        </row>
        <row r="284">
          <cell r="A284" t="str">
            <v>00603341</v>
          </cell>
          <cell r="C284" t="str">
            <v>Rehák Štefečeková Zuzana</v>
          </cell>
          <cell r="E284">
            <v>0</v>
          </cell>
          <cell r="F284" t="str">
            <v>d</v>
          </cell>
          <cell r="G284" t="str">
            <v>026 03</v>
          </cell>
        </row>
        <row r="285">
          <cell r="A285" t="str">
            <v>00603341</v>
          </cell>
          <cell r="C285" t="str">
            <v>Supeková Adela</v>
          </cell>
          <cell r="E285">
            <v>0</v>
          </cell>
          <cell r="F285" t="str">
            <v>d</v>
          </cell>
          <cell r="G285" t="str">
            <v>026 03</v>
          </cell>
        </row>
        <row r="286">
          <cell r="A286" t="str">
            <v>00603341</v>
          </cell>
          <cell r="C286" t="str">
            <v>Špotáková Jana</v>
          </cell>
          <cell r="E286">
            <v>0</v>
          </cell>
          <cell r="F286" t="str">
            <v>d</v>
          </cell>
          <cell r="G286" t="str">
            <v>026 03</v>
          </cell>
        </row>
        <row r="287">
          <cell r="A287" t="str">
            <v>00603341</v>
          </cell>
          <cell r="C287" t="str">
            <v>Tóth Timotej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Tužinský Juraj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Varga Erik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17310571</v>
          </cell>
          <cell r="C290" t="str">
            <v>šach - bežné transfery</v>
          </cell>
          <cell r="E290">
            <v>0</v>
          </cell>
          <cell r="F290" t="str">
            <v>a</v>
          </cell>
          <cell r="G290" t="str">
            <v>026 02</v>
          </cell>
        </row>
        <row r="291">
          <cell r="A291" t="str">
            <v>30806437</v>
          </cell>
          <cell r="C291" t="str">
            <v>šerm - bežné transfery</v>
          </cell>
          <cell r="E291">
            <v>0</v>
          </cell>
          <cell r="F291" t="str">
            <v>a</v>
          </cell>
          <cell r="G291" t="str">
            <v>026 02</v>
          </cell>
        </row>
        <row r="292">
          <cell r="A292" t="str">
            <v>30811384</v>
          </cell>
          <cell r="C292" t="str">
            <v>tenis - bežné transfery</v>
          </cell>
          <cell r="E292">
            <v>0</v>
          </cell>
          <cell r="F292" t="str">
            <v>a</v>
          </cell>
          <cell r="G292" t="str">
            <v>026 02</v>
          </cell>
        </row>
        <row r="293">
          <cell r="A293" t="str">
            <v>30811384</v>
          </cell>
          <cell r="C293" t="str">
            <v>tenis - kapitálové transfery</v>
          </cell>
          <cell r="E293">
            <v>0</v>
          </cell>
          <cell r="F293" t="str">
            <v>a</v>
          </cell>
          <cell r="G293" t="str">
            <v>026 02</v>
          </cell>
        </row>
        <row r="294">
          <cell r="A294" t="str">
            <v>30811384</v>
          </cell>
          <cell r="C294" t="str">
            <v>Behúlová Bianca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30811384</v>
          </cell>
          <cell r="C295" t="str">
            <v>Benjamín Privara Peter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30811384</v>
          </cell>
          <cell r="C296" t="str">
            <v>Čišovská Romana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30811384</v>
          </cell>
          <cell r="C297" t="str">
            <v>Morvayová Viktória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30811384</v>
          </cell>
          <cell r="C298" t="str">
            <v>Polášek Filip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30811384</v>
          </cell>
          <cell r="C299" t="str">
            <v>Zelníčková Radka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00688304</v>
          </cell>
          <cell r="C300" t="str">
            <v>veslovanie - bežné transfery</v>
          </cell>
          <cell r="E300">
            <v>0</v>
          </cell>
          <cell r="F300" t="str">
            <v>a</v>
          </cell>
          <cell r="G300" t="str">
            <v>026 02</v>
          </cell>
        </row>
        <row r="301">
          <cell r="A301" t="str">
            <v>00688304</v>
          </cell>
          <cell r="C301" t="str">
            <v>veslovanie - kapitálové transfery</v>
          </cell>
          <cell r="E301">
            <v>0</v>
          </cell>
          <cell r="F301" t="str">
            <v>a</v>
          </cell>
          <cell r="G301" t="str">
            <v>026 02</v>
          </cell>
        </row>
        <row r="302">
          <cell r="A302" t="str">
            <v>31791981</v>
          </cell>
          <cell r="C302" t="str">
            <v>zápasenie - bežné transfery</v>
          </cell>
          <cell r="E302">
            <v>0</v>
          </cell>
          <cell r="F302" t="str">
            <v>a</v>
          </cell>
          <cell r="G302" t="str">
            <v>026 02</v>
          </cell>
        </row>
        <row r="303">
          <cell r="A303" t="str">
            <v>31791981</v>
          </cell>
          <cell r="C303" t="str">
            <v>Gulaev Akhsarbek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31791981</v>
          </cell>
          <cell r="C304" t="str">
            <v>Makoev Boris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31791981</v>
          </cell>
          <cell r="C305" t="str">
            <v>Molnár Zsuzsanna</v>
          </cell>
          <cell r="E305">
            <v>0</v>
          </cell>
          <cell r="F305" t="str">
            <v>d</v>
          </cell>
          <cell r="G305" t="str">
            <v>026 03</v>
          </cell>
        </row>
        <row r="306">
          <cell r="A306" t="str">
            <v>31791981</v>
          </cell>
          <cell r="C306" t="str">
            <v>Salkazanov Tajmuraz</v>
          </cell>
          <cell r="E306">
            <v>0</v>
          </cell>
          <cell r="F306" t="str">
            <v>d</v>
          </cell>
          <cell r="G306" t="str">
            <v>026 03</v>
          </cell>
        </row>
        <row r="307">
          <cell r="A307" t="str">
            <v>31791981</v>
          </cell>
          <cell r="C307" t="str">
            <v>Sýkora Jakub</v>
          </cell>
          <cell r="E307">
            <v>0</v>
          </cell>
          <cell r="F307" t="str">
            <v>d</v>
          </cell>
          <cell r="G307" t="str">
            <v>026 03</v>
          </cell>
        </row>
        <row r="308">
          <cell r="A308" t="str">
            <v>30811546</v>
          </cell>
          <cell r="C308" t="str">
            <v>bedminton - bežné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30811546</v>
          </cell>
          <cell r="C309" t="str">
            <v>Zabepečenie školských športových súťaží 2022 v ostatných súťažiach kategórie "A" v bedmintone (MS stredných škôl)</v>
          </cell>
          <cell r="E309">
            <v>0</v>
          </cell>
          <cell r="F309" t="str">
            <v>m</v>
          </cell>
          <cell r="G309" t="str">
            <v>026 03</v>
          </cell>
        </row>
        <row r="310">
          <cell r="A310" t="str">
            <v>30811546</v>
          </cell>
          <cell r="C310" t="str">
            <v>Zabezpečenie finále školských športových súťaží (Trenčín 2022) v súťažiach kategórie "A" v bedmintone</v>
          </cell>
          <cell r="E310">
            <v>0</v>
          </cell>
          <cell r="F310" t="str">
            <v>m</v>
          </cell>
          <cell r="G310" t="str">
            <v>026 03</v>
          </cell>
        </row>
        <row r="311">
          <cell r="A311" t="str">
            <v>35656743</v>
          </cell>
          <cell r="C311" t="str">
            <v>biatlon - bežné transfery</v>
          </cell>
          <cell r="E311">
            <v>0</v>
          </cell>
          <cell r="F311" t="str">
            <v>a</v>
          </cell>
          <cell r="G311" t="str">
            <v>026 02</v>
          </cell>
        </row>
        <row r="312">
          <cell r="A312" t="str">
            <v>35656743</v>
          </cell>
          <cell r="C312" t="str">
            <v>biatlon - kapitálové transfery</v>
          </cell>
          <cell r="E312">
            <v>0</v>
          </cell>
          <cell r="F312" t="str">
            <v>a</v>
          </cell>
          <cell r="G312" t="str">
            <v>026 02</v>
          </cell>
        </row>
        <row r="313">
          <cell r="A313" t="str">
            <v>35656743</v>
          </cell>
          <cell r="C313" t="str">
            <v>Baloga Matej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35656743</v>
          </cell>
          <cell r="C314" t="str">
            <v>Bartko Šimon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35656743</v>
          </cell>
          <cell r="C315" t="str">
            <v>Fialková Ivona</v>
          </cell>
          <cell r="E315">
            <v>0</v>
          </cell>
          <cell r="F315" t="str">
            <v>d</v>
          </cell>
          <cell r="G315" t="str">
            <v>026 03</v>
          </cell>
        </row>
        <row r="316">
          <cell r="A316" t="str">
            <v>35656743</v>
          </cell>
          <cell r="C316" t="str">
            <v>Fialková Paulína</v>
          </cell>
          <cell r="E316">
            <v>0</v>
          </cell>
          <cell r="F316" t="str">
            <v>d</v>
          </cell>
          <cell r="G316" t="str">
            <v>026 03</v>
          </cell>
        </row>
        <row r="317">
          <cell r="A317" t="str">
            <v>35656743</v>
          </cell>
          <cell r="C317" t="str">
            <v>Horvátová Henrieta</v>
          </cell>
          <cell r="E317">
            <v>0</v>
          </cell>
          <cell r="F317" t="str">
            <v>d</v>
          </cell>
          <cell r="G317" t="str">
            <v>026 03</v>
          </cell>
        </row>
        <row r="318">
          <cell r="A318" t="str">
            <v>35656743</v>
          </cell>
          <cell r="C318" t="str">
            <v>Kapustová Ema</v>
          </cell>
          <cell r="E318">
            <v>0</v>
          </cell>
          <cell r="F318" t="str">
            <v>d</v>
          </cell>
          <cell r="G318" t="str">
            <v>026 03</v>
          </cell>
        </row>
        <row r="319">
          <cell r="A319" t="str">
            <v>35656743</v>
          </cell>
          <cell r="C319" t="str">
            <v>Machyniaková Veronika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35656743</v>
          </cell>
          <cell r="C320" t="str">
            <v>Remeňová Zuzana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35656743</v>
          </cell>
          <cell r="C321" t="str">
            <v>Sklenárik Tomáš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35656743</v>
          </cell>
          <cell r="C322" t="str">
            <v>Šima Michal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35656743</v>
          </cell>
          <cell r="C323" t="str">
            <v>štafeta - biatlon - juniori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35656743</v>
          </cell>
          <cell r="C324" t="str">
            <v>štafeta - biatlon - juniorky</v>
          </cell>
          <cell r="E324">
            <v>0</v>
          </cell>
          <cell r="F324" t="str">
            <v>d</v>
          </cell>
          <cell r="G324" t="str">
            <v>026 03</v>
          </cell>
        </row>
        <row r="325">
          <cell r="A325" t="str">
            <v>35656743</v>
          </cell>
          <cell r="C325" t="str">
            <v>štafeta - biatlon - kadetky</v>
          </cell>
          <cell r="E325">
            <v>0</v>
          </cell>
          <cell r="F325" t="str">
            <v>d</v>
          </cell>
          <cell r="G325" t="str">
            <v>026 03</v>
          </cell>
        </row>
        <row r="326">
          <cell r="A326" t="str">
            <v>35656743</v>
          </cell>
          <cell r="C326" t="str">
            <v>štafeta - biatlon - ženy</v>
          </cell>
          <cell r="E326">
            <v>0</v>
          </cell>
          <cell r="F326" t="str">
            <v>d</v>
          </cell>
          <cell r="G326" t="str">
            <v>026 03</v>
          </cell>
        </row>
        <row r="327">
          <cell r="A327" t="str">
            <v>36067580</v>
          </cell>
          <cell r="C327" t="str">
            <v>boby a skeleton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36067580</v>
          </cell>
          <cell r="C328" t="str">
            <v>Čerňanská Viktória</v>
          </cell>
          <cell r="E328">
            <v>0</v>
          </cell>
          <cell r="F328" t="str">
            <v>d</v>
          </cell>
          <cell r="G328" t="str">
            <v>026 03</v>
          </cell>
        </row>
        <row r="329">
          <cell r="A329" t="str">
            <v>36067580</v>
          </cell>
          <cell r="C329" t="str">
            <v>Marek Trebichavský Ján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36067580</v>
          </cell>
          <cell r="C330" t="str">
            <v>Táborský Pavol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00684112</v>
          </cell>
          <cell r="C331" t="str">
            <v>cyklistika - bežné transfery</v>
          </cell>
          <cell r="E331">
            <v>0</v>
          </cell>
          <cell r="F331" t="str">
            <v>a</v>
          </cell>
          <cell r="G331" t="str">
            <v>026 02</v>
          </cell>
        </row>
        <row r="332">
          <cell r="A332" t="str">
            <v>00684112</v>
          </cell>
          <cell r="C332" t="str">
            <v>cyklistika - kapitálové transfery</v>
          </cell>
          <cell r="E332">
            <v>0</v>
          </cell>
          <cell r="F332" t="str">
            <v>a</v>
          </cell>
          <cell r="G332" t="str">
            <v>026 02</v>
          </cell>
        </row>
        <row r="333">
          <cell r="A333" t="str">
            <v>00684112</v>
          </cell>
          <cell r="C333" t="str">
            <v>Bačíková Alžbeta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00684112</v>
          </cell>
          <cell r="C334" t="str">
            <v>Jenčušová Nora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00684112</v>
          </cell>
          <cell r="C335" t="str">
            <v>Sagan Peter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00684112</v>
          </cell>
          <cell r="C336" t="str">
            <v>Svrček Martin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00684112</v>
          </cell>
          <cell r="C337" t="str">
            <v>Medzinárodné cyklistické preteky Okolo Slovenska</v>
          </cell>
          <cell r="E337">
            <v>0</v>
          </cell>
          <cell r="F337" t="str">
            <v>o</v>
          </cell>
          <cell r="G337" t="str">
            <v>026 03</v>
          </cell>
        </row>
        <row r="338">
          <cell r="A338" t="str">
            <v>31806431</v>
          </cell>
          <cell r="C338" t="str">
            <v>dráhový golf - bežné transfery</v>
          </cell>
          <cell r="E338">
            <v>0</v>
          </cell>
          <cell r="F338" t="str">
            <v>a</v>
          </cell>
          <cell r="G338" t="str">
            <v>026 02</v>
          </cell>
        </row>
        <row r="339">
          <cell r="A339" t="str">
            <v>31795421</v>
          </cell>
          <cell r="C339" t="str">
            <v>florbal - bežné transfery</v>
          </cell>
          <cell r="E339">
            <v>0</v>
          </cell>
          <cell r="F339" t="str">
            <v>a</v>
          </cell>
          <cell r="G339" t="str">
            <v>026 02</v>
          </cell>
        </row>
        <row r="340">
          <cell r="A340" t="str">
            <v>31795421</v>
          </cell>
          <cell r="C340" t="str">
            <v>florbal - kapitálové transfery</v>
          </cell>
          <cell r="E340">
            <v>0</v>
          </cell>
          <cell r="F340" t="str">
            <v>a</v>
          </cell>
          <cell r="G340" t="str">
            <v>026 02</v>
          </cell>
        </row>
        <row r="341">
          <cell r="A341" t="str">
            <v>31795421</v>
          </cell>
          <cell r="C341" t="str">
            <v>Zabezpečenie finále školských športových súťaží (Trenčín 2022) v súťažiach kategórie "A" vo florbale</v>
          </cell>
          <cell r="E341">
            <v>0</v>
          </cell>
          <cell r="F341" t="str">
            <v>m</v>
          </cell>
          <cell r="G341" t="str">
            <v>026 03</v>
          </cell>
        </row>
        <row r="342">
          <cell r="A342" t="str">
            <v>30774772</v>
          </cell>
          <cell r="C342" t="str">
            <v>hádzaná - bežné transfery</v>
          </cell>
          <cell r="E342">
            <v>0</v>
          </cell>
          <cell r="F342" t="str">
            <v>a</v>
          </cell>
          <cell r="G342" t="str">
            <v>026 02</v>
          </cell>
        </row>
        <row r="343">
          <cell r="A343" t="str">
            <v>30793211</v>
          </cell>
          <cell r="C343" t="str">
            <v>jachting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30793211</v>
          </cell>
          <cell r="C344" t="str">
            <v>Pollák Patrik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17308518</v>
          </cell>
          <cell r="C345" t="str">
            <v>judo - bežné transfery</v>
          </cell>
          <cell r="E345">
            <v>0</v>
          </cell>
          <cell r="F345" t="str">
            <v>a</v>
          </cell>
          <cell r="G345" t="str">
            <v>026 02</v>
          </cell>
        </row>
        <row r="346">
          <cell r="A346" t="str">
            <v>17308518</v>
          </cell>
          <cell r="C346" t="str">
            <v>judo - kapitálové transfery</v>
          </cell>
          <cell r="E346">
            <v>0</v>
          </cell>
          <cell r="F346" t="str">
            <v>a</v>
          </cell>
          <cell r="G346" t="str">
            <v>026 02</v>
          </cell>
        </row>
        <row r="347">
          <cell r="A347" t="str">
            <v>17308518</v>
          </cell>
          <cell r="C347" t="str">
            <v>Ádam Viktor</v>
          </cell>
          <cell r="E347">
            <v>0</v>
          </cell>
          <cell r="F347" t="str">
            <v>d</v>
          </cell>
          <cell r="G347" t="str">
            <v>026 03</v>
          </cell>
        </row>
        <row r="348">
          <cell r="A348" t="str">
            <v>17308518</v>
          </cell>
          <cell r="C348" t="str">
            <v>Banský Bruno</v>
          </cell>
          <cell r="E348">
            <v>0</v>
          </cell>
          <cell r="F348" t="str">
            <v>d</v>
          </cell>
          <cell r="G348" t="str">
            <v>026 03</v>
          </cell>
        </row>
        <row r="349">
          <cell r="A349" t="str">
            <v>17308518</v>
          </cell>
          <cell r="C349" t="str">
            <v>Barto Alex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17308518</v>
          </cell>
          <cell r="C350" t="str">
            <v>Fízeľ Márius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17308518</v>
          </cell>
          <cell r="C351" t="str">
            <v>Randl Milan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30811571</v>
          </cell>
          <cell r="C352" t="str">
            <v>karate - bežné transfery</v>
          </cell>
          <cell r="E352">
            <v>0</v>
          </cell>
          <cell r="F352" t="str">
            <v>a</v>
          </cell>
          <cell r="G352" t="str">
            <v>026 02</v>
          </cell>
        </row>
        <row r="353">
          <cell r="A353" t="str">
            <v>30811571</v>
          </cell>
          <cell r="C353" t="str">
            <v>karate - kapitálové transfery</v>
          </cell>
          <cell r="E353">
            <v>0</v>
          </cell>
          <cell r="F353" t="str">
            <v>a</v>
          </cell>
          <cell r="G353" t="str">
            <v>026 02</v>
          </cell>
        </row>
        <row r="354">
          <cell r="A354" t="str">
            <v>30811571</v>
          </cell>
          <cell r="C354" t="str">
            <v>Gyurík Adi</v>
          </cell>
          <cell r="E354">
            <v>0</v>
          </cell>
          <cell r="F354" t="str">
            <v>d</v>
          </cell>
          <cell r="G354" t="str">
            <v>026 03</v>
          </cell>
        </row>
        <row r="355">
          <cell r="A355" t="str">
            <v>30811571</v>
          </cell>
          <cell r="C355" t="str">
            <v>Suchánková Ingrida</v>
          </cell>
          <cell r="E355">
            <v>0</v>
          </cell>
          <cell r="F355" t="str">
            <v>d</v>
          </cell>
          <cell r="G355" t="str">
            <v>026 03</v>
          </cell>
        </row>
        <row r="356">
          <cell r="A356" t="str">
            <v>31119247</v>
          </cell>
          <cell r="C356" t="str">
            <v>kickbox - bežné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31119247</v>
          </cell>
          <cell r="C357" t="str">
            <v>Chochlíková Monika</v>
          </cell>
          <cell r="E357">
            <v>0</v>
          </cell>
          <cell r="F357" t="str">
            <v>d</v>
          </cell>
          <cell r="G357" t="str">
            <v>026 03</v>
          </cell>
        </row>
        <row r="358">
          <cell r="A358" t="str">
            <v>31119247</v>
          </cell>
          <cell r="C358" t="str">
            <v>Karlík Marek</v>
          </cell>
          <cell r="E358">
            <v>0</v>
          </cell>
          <cell r="F358" t="str">
            <v>d</v>
          </cell>
          <cell r="G358" t="str">
            <v>026 03</v>
          </cell>
        </row>
        <row r="359">
          <cell r="A359" t="str">
            <v>30845386</v>
          </cell>
          <cell r="C359" t="str">
            <v>ľadový hokej - bežné transfery</v>
          </cell>
          <cell r="E359">
            <v>0</v>
          </cell>
          <cell r="F359" t="str">
            <v>a</v>
          </cell>
          <cell r="G359" t="str">
            <v>026 02</v>
          </cell>
        </row>
        <row r="360">
          <cell r="A360" t="str">
            <v>30845386</v>
          </cell>
          <cell r="C360" t="str">
            <v>ľadový hokej - kapitálové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30865930</v>
          </cell>
          <cell r="C361" t="str">
            <v>rozvoj športov, ktoré nie sú uznanými podľa zákona č. 440/2015 Z. z.</v>
          </cell>
          <cell r="E361">
            <v>0</v>
          </cell>
          <cell r="F361" t="str">
            <v>m</v>
          </cell>
          <cell r="G361" t="str">
            <v>026 03</v>
          </cell>
        </row>
        <row r="362">
          <cell r="A362" t="str">
            <v>30865930</v>
          </cell>
          <cell r="C362" t="str">
            <v>Majstrovstvá Európy v malom futbale</v>
          </cell>
          <cell r="E362">
            <v>0</v>
          </cell>
          <cell r="F362" t="str">
            <v>o</v>
          </cell>
          <cell r="G362" t="str">
            <v>026 03</v>
          </cell>
        </row>
        <row r="363">
          <cell r="A363" t="str">
            <v>30788714</v>
          </cell>
          <cell r="C363" t="str">
            <v>moderný päťboj - bežné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30806518</v>
          </cell>
          <cell r="C364" t="str">
            <v>orientačné športy - bežné transfery</v>
          </cell>
          <cell r="E364">
            <v>0</v>
          </cell>
          <cell r="F364" t="str">
            <v>a</v>
          </cell>
          <cell r="G364" t="str">
            <v>026 02</v>
          </cell>
        </row>
        <row r="365">
          <cell r="A365" t="str">
            <v>31751075</v>
          </cell>
          <cell r="C365" t="str">
            <v>pozemný hokej - bežné transfery</v>
          </cell>
          <cell r="E365">
            <v>0</v>
          </cell>
          <cell r="F365" t="str">
            <v>a</v>
          </cell>
          <cell r="G365" t="str">
            <v>026 02</v>
          </cell>
        </row>
        <row r="366">
          <cell r="A366" t="str">
            <v>31751075</v>
          </cell>
          <cell r="C366" t="str">
            <v>pozemný hokej - kapitálové transfery</v>
          </cell>
          <cell r="E366">
            <v>0</v>
          </cell>
          <cell r="F366" t="str">
            <v>a</v>
          </cell>
          <cell r="G366" t="str">
            <v>026 02</v>
          </cell>
        </row>
        <row r="367">
          <cell r="A367" t="str">
            <v>37818058</v>
          </cell>
          <cell r="C367" t="str">
            <v>psie záprahy - bežné transfery</v>
          </cell>
          <cell r="E367">
            <v>0</v>
          </cell>
          <cell r="F367" t="str">
            <v>a</v>
          </cell>
          <cell r="G367" t="str">
            <v>026 02</v>
          </cell>
        </row>
        <row r="368">
          <cell r="A368" t="str">
            <v>00896896</v>
          </cell>
          <cell r="C368" t="str">
            <v>rozvoj športov, ktoré nie sú uznanými podľa zákona č. 440/2015 Z. z.</v>
          </cell>
          <cell r="E368">
            <v>0</v>
          </cell>
          <cell r="F368" t="str">
            <v>m</v>
          </cell>
          <cell r="G368" t="str">
            <v>026 03</v>
          </cell>
        </row>
        <row r="369">
          <cell r="A369" t="str">
            <v>31871526</v>
          </cell>
          <cell r="C369" t="str">
            <v>rybolovná technika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31989373</v>
          </cell>
          <cell r="C370" t="str">
            <v>sánkovanie - bežné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31989373</v>
          </cell>
          <cell r="C371" t="str">
            <v>sánkovanie - kapitálové transfery</v>
          </cell>
          <cell r="E371">
            <v>0</v>
          </cell>
          <cell r="F371" t="str">
            <v>a</v>
          </cell>
          <cell r="G371" t="str">
            <v>026 02</v>
          </cell>
        </row>
        <row r="372">
          <cell r="A372" t="str">
            <v>31989373</v>
          </cell>
          <cell r="C372" t="str">
            <v>Ninis Jozef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31989373</v>
          </cell>
          <cell r="C373" t="str">
            <v>Skupek Marián</v>
          </cell>
          <cell r="E373">
            <v>0</v>
          </cell>
          <cell r="F373" t="str">
            <v>d</v>
          </cell>
          <cell r="G373" t="str">
            <v>026 03</v>
          </cell>
        </row>
        <row r="374">
          <cell r="A374" t="str">
            <v>31989373</v>
          </cell>
          <cell r="C374" t="str">
            <v>Šimoňáková Katarína</v>
          </cell>
          <cell r="E374">
            <v>0</v>
          </cell>
          <cell r="F374" t="str">
            <v>d</v>
          </cell>
          <cell r="G374" t="str">
            <v>026 03</v>
          </cell>
        </row>
        <row r="375">
          <cell r="A375" t="str">
            <v>31989373</v>
          </cell>
          <cell r="C375" t="str">
            <v>štafeta - sánkovanie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31989373</v>
          </cell>
          <cell r="C376" t="str">
            <v>Vaverčák Tomáš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31989373</v>
          </cell>
          <cell r="C377" t="str">
            <v>Zmij Matej</v>
          </cell>
          <cell r="E377">
            <v>0</v>
          </cell>
          <cell r="F377" t="str">
            <v>d</v>
          </cell>
          <cell r="G377" t="str">
            <v>026 03</v>
          </cell>
        </row>
        <row r="378">
          <cell r="A378" t="str">
            <v>51118831</v>
          </cell>
          <cell r="C378" t="str">
            <v>športové rybárstvo - bežné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37938941</v>
          </cell>
          <cell r="C379" t="str">
            <v>rozvoj športov, ktoré nie sú uznanými podľa zákona č. 440/2015 Z. z.</v>
          </cell>
          <cell r="E379">
            <v>0</v>
          </cell>
          <cell r="F379" t="str">
            <v>m</v>
          </cell>
          <cell r="G379" t="str">
            <v>026 03</v>
          </cell>
        </row>
        <row r="380">
          <cell r="A380" t="str">
            <v>00684767</v>
          </cell>
          <cell r="C380" t="str">
            <v>tanečný šport - bežné transfery</v>
          </cell>
          <cell r="E380">
            <v>0</v>
          </cell>
          <cell r="F380" t="str">
            <v>a</v>
          </cell>
          <cell r="G380" t="str">
            <v>026 02</v>
          </cell>
        </row>
        <row r="381">
          <cell r="A381" t="str">
            <v>00684767</v>
          </cell>
          <cell r="C381" t="str">
            <v>Pirhala "Twister" Oliver</v>
          </cell>
          <cell r="E381">
            <v>0</v>
          </cell>
          <cell r="F381" t="str">
            <v>d</v>
          </cell>
          <cell r="G381" t="str">
            <v>026 03</v>
          </cell>
        </row>
        <row r="382">
          <cell r="A382" t="str">
            <v>22665234</v>
          </cell>
          <cell r="C382" t="str">
            <v>činnosť Slovenského zväzu telesne postihnutých športovcov</v>
          </cell>
          <cell r="E382">
            <v>0</v>
          </cell>
          <cell r="F382" t="str">
            <v>c</v>
          </cell>
          <cell r="G382" t="str">
            <v>026 03</v>
          </cell>
        </row>
        <row r="383">
          <cell r="A383" t="str">
            <v>22665234</v>
          </cell>
          <cell r="C383" t="str">
            <v>Andrejčík Samuel</v>
          </cell>
          <cell r="E383">
            <v>0</v>
          </cell>
          <cell r="F383" t="str">
            <v>d</v>
          </cell>
          <cell r="G383" t="str">
            <v>026 03</v>
          </cell>
        </row>
        <row r="384">
          <cell r="A384" t="str">
            <v>22665234</v>
          </cell>
          <cell r="C384" t="str">
            <v>Balcová Michaela</v>
          </cell>
          <cell r="E384">
            <v>0</v>
          </cell>
          <cell r="F384" t="str">
            <v>d</v>
          </cell>
          <cell r="G384" t="str">
            <v>026 03</v>
          </cell>
        </row>
        <row r="385">
          <cell r="A385" t="str">
            <v>22665234</v>
          </cell>
          <cell r="C385" t="str">
            <v>družstvo - boccia (BC1-2)</v>
          </cell>
          <cell r="E385">
            <v>0</v>
          </cell>
          <cell r="F385" t="str">
            <v>d</v>
          </cell>
          <cell r="G385" t="str">
            <v>026 03</v>
          </cell>
        </row>
        <row r="386">
          <cell r="A386" t="str">
            <v>22665234</v>
          </cell>
          <cell r="C386" t="str">
            <v>družstvo - boccia (BC4)</v>
          </cell>
          <cell r="E386">
            <v>0</v>
          </cell>
          <cell r="F386" t="str">
            <v>d</v>
          </cell>
          <cell r="G386" t="str">
            <v>026 03</v>
          </cell>
        </row>
        <row r="387">
          <cell r="A387" t="str">
            <v>22665234</v>
          </cell>
          <cell r="C387" t="str">
            <v>dvojica - terčová lukostreľba mix (telesne postihnutí)</v>
          </cell>
          <cell r="E387">
            <v>0</v>
          </cell>
          <cell r="F387" t="str">
            <v>d</v>
          </cell>
          <cell r="G387" t="str">
            <v>026 03</v>
          </cell>
        </row>
        <row r="388">
          <cell r="A388" t="str">
            <v>22665234</v>
          </cell>
          <cell r="C388" t="str">
            <v>Hudec Miloš</v>
          </cell>
          <cell r="E388">
            <v>0</v>
          </cell>
          <cell r="F388" t="str">
            <v>d</v>
          </cell>
          <cell r="G388" t="str">
            <v>026 03</v>
          </cell>
        </row>
        <row r="389">
          <cell r="A389" t="str">
            <v>22665234</v>
          </cell>
          <cell r="C389" t="str">
            <v>Jambor Miroslav</v>
          </cell>
          <cell r="E389">
            <v>0</v>
          </cell>
          <cell r="F389" t="str">
            <v>d</v>
          </cell>
          <cell r="G389" t="str">
            <v>026 03</v>
          </cell>
        </row>
        <row r="390">
          <cell r="A390" t="str">
            <v>22665234</v>
          </cell>
          <cell r="C390" t="str">
            <v>Kánová Alena</v>
          </cell>
          <cell r="E390">
            <v>0</v>
          </cell>
          <cell r="F390" t="str">
            <v>d</v>
          </cell>
          <cell r="G390" t="str">
            <v>026 03</v>
          </cell>
        </row>
        <row r="391">
          <cell r="A391" t="str">
            <v>22665234</v>
          </cell>
          <cell r="C391" t="str">
            <v>Klohna Boris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22665234</v>
          </cell>
          <cell r="C392" t="str">
            <v>Král Tomáš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22665234</v>
          </cell>
          <cell r="C393" t="str">
            <v>Kudláčová Kristína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22665234</v>
          </cell>
          <cell r="C394" t="str">
            <v>Kukľa Daniel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22665234</v>
          </cell>
          <cell r="C395" t="str">
            <v>Kuril Patrik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22665234</v>
          </cell>
          <cell r="C396" t="str">
            <v>Kurilák Rastislav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22665234</v>
          </cell>
          <cell r="C397" t="str">
            <v>Ludrovský Martin</v>
          </cell>
          <cell r="E397">
            <v>0</v>
          </cell>
          <cell r="F397" t="str">
            <v>d</v>
          </cell>
          <cell r="G397" t="str">
            <v>026 03</v>
          </cell>
        </row>
        <row r="398">
          <cell r="A398" t="str">
            <v>22665234</v>
          </cell>
          <cell r="C398" t="str">
            <v>Metelka Jozef</v>
          </cell>
          <cell r="E398">
            <v>0</v>
          </cell>
          <cell r="F398" t="str">
            <v>d</v>
          </cell>
          <cell r="G398" t="str">
            <v>026 03</v>
          </cell>
        </row>
        <row r="399">
          <cell r="A399" t="str">
            <v>22665234</v>
          </cell>
          <cell r="C399" t="str">
            <v>Mezík Róbert</v>
          </cell>
          <cell r="E399">
            <v>0</v>
          </cell>
          <cell r="F399" t="str">
            <v>d</v>
          </cell>
          <cell r="G399" t="str">
            <v>026 03</v>
          </cell>
        </row>
        <row r="400">
          <cell r="A400" t="str">
            <v>22665234</v>
          </cell>
          <cell r="C400" t="str">
            <v>Mihálik Peter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22665234</v>
          </cell>
          <cell r="C401" t="str">
            <v>Oroszová Anna</v>
          </cell>
          <cell r="E401">
            <v>0</v>
          </cell>
          <cell r="F401" t="str">
            <v>d</v>
          </cell>
          <cell r="G401" t="str">
            <v>026 03</v>
          </cell>
        </row>
        <row r="402">
          <cell r="A402" t="str">
            <v>22665234</v>
          </cell>
          <cell r="C402" t="str">
            <v>Pavlík Marcel</v>
          </cell>
          <cell r="E402">
            <v>0</v>
          </cell>
          <cell r="F402" t="str">
            <v>d</v>
          </cell>
          <cell r="G402" t="str">
            <v>026 03</v>
          </cell>
        </row>
        <row r="403">
          <cell r="A403" t="str">
            <v>22665234</v>
          </cell>
          <cell r="C403" t="str">
            <v>Riapoš Ján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Strečko Ondrej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Strehársky Martin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Trávníček Boris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30793203</v>
          </cell>
          <cell r="C407" t="str">
            <v>vodné lyžovanie - bežné transfery</v>
          </cell>
          <cell r="E407">
            <v>0</v>
          </cell>
          <cell r="F407" t="str">
            <v>a</v>
          </cell>
          <cell r="G407" t="str">
            <v>026 02</v>
          </cell>
        </row>
        <row r="408">
          <cell r="A408" t="str">
            <v>00681768</v>
          </cell>
          <cell r="C408" t="str">
            <v>vodný motorizmus - bežné transfery</v>
          </cell>
          <cell r="E408">
            <v>0</v>
          </cell>
          <cell r="F408" t="str">
            <v>a</v>
          </cell>
          <cell r="G408" t="str">
            <v>026 02</v>
          </cell>
        </row>
        <row r="409">
          <cell r="A409" t="str">
            <v>00681768</v>
          </cell>
          <cell r="C409" t="str">
            <v>Jung Marian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31796079</v>
          </cell>
          <cell r="C410" t="str">
            <v>vzpieranie - bežné transfery</v>
          </cell>
          <cell r="E410">
            <v>0</v>
          </cell>
          <cell r="F410" t="str">
            <v>a</v>
          </cell>
          <cell r="G410" t="str">
            <v>026 02</v>
          </cell>
        </row>
        <row r="411">
          <cell r="A411" t="str">
            <v>30811406</v>
          </cell>
          <cell r="C411" t="str">
            <v>činnosť Špeciálnych olympiád Slovensko</v>
          </cell>
          <cell r="E411">
            <v>0</v>
          </cell>
          <cell r="F411" t="str">
            <v>c</v>
          </cell>
          <cell r="G411" t="str">
            <v>026 03</v>
          </cell>
        </row>
        <row r="412">
          <cell r="A412" t="str">
            <v>35538015</v>
          </cell>
          <cell r="C412" t="str">
            <v>šípky - bežné transfery</v>
          </cell>
          <cell r="E412">
            <v>0</v>
          </cell>
          <cell r="F412" t="str">
            <v>a</v>
          </cell>
          <cell r="G412" t="str">
            <v>026 02</v>
          </cell>
        </row>
        <row r="413">
          <cell r="A413" t="str">
            <v>35538015</v>
          </cell>
          <cell r="C413" t="str">
            <v>šípky - kapitálové transfery</v>
          </cell>
          <cell r="E413">
            <v>0</v>
          </cell>
          <cell r="F413" t="str">
            <v>a</v>
          </cell>
          <cell r="G413" t="str">
            <v>026 02</v>
          </cell>
        </row>
        <row r="414">
          <cell r="A414" t="str">
            <v>00585319</v>
          </cell>
          <cell r="C414" t="str">
            <v>potápačské športy - bežné transfery</v>
          </cell>
          <cell r="E414">
            <v>0</v>
          </cell>
          <cell r="F414" t="str">
            <v>a</v>
          </cell>
          <cell r="G414" t="str">
            <v>026 02</v>
          </cell>
        </row>
        <row r="415">
          <cell r="A415" t="str">
            <v>00585319</v>
          </cell>
          <cell r="C415" t="str">
            <v>Hrašková Zuzana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31945732</v>
          </cell>
          <cell r="C416" t="str">
            <v>rozvoj športov, ktoré nie sú uznanými podľa zákona č. 440/2015 Z. z.</v>
          </cell>
          <cell r="E416">
            <v>0</v>
          </cell>
          <cell r="F416" t="str">
            <v>m</v>
          </cell>
          <cell r="G416" t="str">
            <v>026 03</v>
          </cell>
        </row>
        <row r="417">
          <cell r="A417" t="str">
            <v>12664901</v>
          </cell>
          <cell r="C417" t="str">
            <v>rozvoj športov, ktoré nie sú uznanými podľa zákona č. 440/2015 Z. z.</v>
          </cell>
          <cell r="E417">
            <v>0</v>
          </cell>
          <cell r="F417" t="str">
            <v>m</v>
          </cell>
          <cell r="G417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88"/>
  <sheetViews>
    <sheetView tabSelected="1" topLeftCell="A100" workbookViewId="0">
      <selection activeCell="M112" sqref="M112"/>
    </sheetView>
  </sheetViews>
  <sheetFormatPr defaultColWidth="11.42578125" defaultRowHeight="11.25" x14ac:dyDescent="0.2"/>
  <cols>
    <col min="1" max="1" width="34.140625" style="11" customWidth="1"/>
    <col min="2" max="2" width="10.85546875" style="87" bestFit="1" customWidth="1"/>
    <col min="3" max="3" width="12" style="87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8" customWidth="1"/>
    <col min="10" max="10" width="4.7109375" style="89" customWidth="1"/>
    <col min="11" max="11" width="5.7109375" style="86" customWidth="1"/>
    <col min="12" max="25" width="5.7109375" style="79" customWidth="1"/>
    <col min="26" max="16384" width="11.42578125" style="80"/>
  </cols>
  <sheetData>
    <row r="1" spans="1:25" s="11" customFormat="1" ht="12" hidden="1" thickBot="1" x14ac:dyDescent="0.25">
      <c r="A1" s="1" t="str">
        <f>IF(ROW()&lt;=B$3,INDEX([1]FP!F:F,B$2+ROW()-1)&amp;" - "&amp;INDEX([1]FP!C:C,B$2+ROW()-1),"")</f>
        <v>a - hádzaná - bežné transfery</v>
      </c>
      <c r="B1" s="2" t="str">
        <f>INDEX([1]Adr!A:A,B102+1)</f>
        <v>30774772</v>
      </c>
      <c r="C1" s="3">
        <f>IF(ROW()&lt;=B$3,INDEX([1]FP!E:E,B$2+ROW()-1),"")</f>
        <v>0</v>
      </c>
      <c r="D1" s="4" t="str">
        <f>IF(ROW()&lt;=B$3,INDEX([1]FP!F:F,B$2+ROW()-1),"")</f>
        <v>a</v>
      </c>
      <c r="E1" s="4"/>
      <c r="F1" s="4" t="str">
        <f>IF(ROW()&lt;=B$3,INDEX([1]FP!G:G,B$2+ROW()-1),"")</f>
        <v>026 02</v>
      </c>
      <c r="G1" s="4"/>
      <c r="H1" s="5" t="str">
        <f>IF(ROW()&lt;=B$3,INDEX([1]FP!C:C,B$2+ROW()-1),"")</f>
        <v>hádzaná - bežné transfery</v>
      </c>
      <c r="I1" s="6">
        <f>IF(ROW()&lt;=B$3,SUMIF(A$107:A$10030,A1,I$107:I$10030),"")</f>
        <v>616101.64000000013</v>
      </c>
      <c r="J1" s="7">
        <f>IF(ROW()&lt;=B$3,SUMIFS(I$103:I$50030,A$103:A$50030,K1,J$103:J$50030,L1),"")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IF(ROW()&lt;=B$3,INDEX([1]FP!F:F,B$2+ROW()-1)&amp;" - "&amp;INDEX([1]FP!C:C,B$2+ROW()-1),"")</f>
        <v/>
      </c>
      <c r="B2" s="12">
        <f>MATCH(B1,[1]FP!A:A,0)</f>
        <v>342</v>
      </c>
      <c r="C2" s="3" t="str">
        <f>IF(ROW()&lt;=B$3,INDEX([1]FP!E:E,B$2+ROW()-1),"")</f>
        <v/>
      </c>
      <c r="D2" s="4" t="str">
        <f>IF(ROW()&lt;=B$3,INDEX([1]FP!F:F,B$2+ROW()-1),"")</f>
        <v/>
      </c>
      <c r="E2" s="4"/>
      <c r="F2" s="4" t="str">
        <f>IF(ROW()&lt;=B$3,INDEX([1]FP!G:G,B$2+ROW()-1),"")</f>
        <v/>
      </c>
      <c r="G2" s="4"/>
      <c r="H2" s="5" t="str">
        <f>IF(ROW()&lt;=B$3,INDEX([1]FP!C:C,B$2+ROW()-1),"")</f>
        <v/>
      </c>
      <c r="I2" s="6" t="str">
        <f>IF(ROW()&lt;=B$3,SUMIF(A$107:A$10030,A2,I$107:I$10030),"")</f>
        <v/>
      </c>
      <c r="J2" s="7" t="str">
        <f>IF(ROW()&lt;=B$3,SUMIFS(I$103:I$50030,A$103:A$50030,K2,J$103:J$50030,L2),"")</f>
        <v/>
      </c>
      <c r="K2" s="8" t="str">
        <f>$A2</f>
        <v/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IF(ROW()&lt;=B$3,INDEX([1]FP!F:F,B$2+ROW()-1)&amp;" - "&amp;INDEX([1]FP!C:C,B$2+ROW()-1),"")</f>
        <v/>
      </c>
      <c r="B3" s="15">
        <f>COUNTIF([1]FP!A:A,[1]Doklady!B1)</f>
        <v>1</v>
      </c>
      <c r="C3" s="3" t="str">
        <f>IF(ROW()&lt;=B$3,INDEX([1]FP!E:E,B$2+ROW()-1),"")</f>
        <v/>
      </c>
      <c r="D3" s="4" t="str">
        <f>IF(ROW()&lt;=B$3,INDEX([1]FP!F:F,B$2+ROW()-1),"")</f>
        <v/>
      </c>
      <c r="E3" s="4"/>
      <c r="F3" s="4" t="str">
        <f>IF(ROW()&lt;=B$3,INDEX([1]FP!G:G,B$2+ROW()-1),"")</f>
        <v/>
      </c>
      <c r="G3" s="4"/>
      <c r="H3" s="5" t="str">
        <f>IF(ROW()&lt;=B$3,INDEX([1]FP!C:C,B$2+ROW()-1),"")</f>
        <v/>
      </c>
      <c r="I3" s="6" t="str">
        <f>IF(ROW()&lt;=B$3,SUMIF(A$107:A$10030,A3,I$107:I$10030),"")</f>
        <v/>
      </c>
      <c r="J3" s="7" t="str">
        <f>IF(ROW()&lt;=B$3,SUMIFS(I$103:I$50030,A$103:A$50030,K3,J$103:J$50030,L3),"")</f>
        <v/>
      </c>
      <c r="K3" s="8" t="str">
        <f t="shared" ref="K3:K66" si="0">$A3</f>
        <v/>
      </c>
      <c r="L3" s="9">
        <v>99</v>
      </c>
      <c r="M3" s="16" t="str">
        <f>$A2</f>
        <v/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IF(ROW()&lt;=B$3,INDEX([1]FP!F:F,B$2+ROW()-1)&amp;" - "&amp;INDEX([1]FP!C:C,B$2+ROW()-1),"")</f>
        <v/>
      </c>
      <c r="B4" s="19"/>
      <c r="C4" s="20" t="str">
        <f>IF(ROW()&lt;=B$3,INDEX([1]FP!E:E,B$2+ROW()-1),"")</f>
        <v/>
      </c>
      <c r="D4" s="4" t="str">
        <f>IF(ROW()&lt;=B$3,INDEX([1]FP!F:F,B$2+ROW()-1),"")</f>
        <v/>
      </c>
      <c r="E4" s="4"/>
      <c r="F4" s="4" t="str">
        <f>IF(ROW()&lt;=B$3,INDEX([1]FP!G:G,B$2+ROW()-1),"")</f>
        <v/>
      </c>
      <c r="G4" s="4"/>
      <c r="H4" s="5" t="str">
        <f>IF(ROW()&lt;=B$3,INDEX([1]FP!C:C,B$2+ROW()-1),"")</f>
        <v/>
      </c>
      <c r="I4" s="6" t="str">
        <f>IF(ROW()&lt;=B$3,SUMIF(A$107:A$10030,A4,I$107:I$10030),"")</f>
        <v/>
      </c>
      <c r="J4" s="7" t="str">
        <f>IF(ROW()&lt;=B$3,SUMIFS(I$103:I$50030,A$103:A$50030,K4,J$103:J$50030,L4),"")</f>
        <v/>
      </c>
      <c r="K4" s="8" t="str">
        <f t="shared" si="0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IF(ROW()&lt;=B$3,INDEX([1]FP!F:F,B$2+ROW()-1)&amp;" - "&amp;INDEX([1]FP!C:C,B$2+ROW()-1),"")</f>
        <v/>
      </c>
      <c r="B5" s="23"/>
      <c r="C5" s="20" t="str">
        <f>IF(ROW()&lt;=B$3,INDEX([1]FP!E:E,B$2+ROW()-1),"")</f>
        <v/>
      </c>
      <c r="D5" s="4" t="str">
        <f>IF(ROW()&lt;=B$3,INDEX([1]FP!F:F,B$2+ROW()-1),"")</f>
        <v/>
      </c>
      <c r="E5" s="4"/>
      <c r="F5" s="4" t="str">
        <f>IF(ROW()&lt;=B$3,INDEX([1]FP!G:G,B$2+ROW()-1),"")</f>
        <v/>
      </c>
      <c r="G5" s="4"/>
      <c r="H5" s="5" t="str">
        <f>IF(ROW()&lt;=B$3,INDEX([1]FP!C:C,B$2+ROW()-1),"")</f>
        <v/>
      </c>
      <c r="I5" s="6" t="str">
        <f>IF(ROW()&lt;=B$3,SUMIF(A$107:A$10030,A5,I$107:I$10030),"")</f>
        <v/>
      </c>
      <c r="J5" s="7" t="str">
        <f>IF(ROW()&lt;=B$3,SUMIFS(I$103:I$50030,A$103:A$50030,K5,J$103:J$50030,L5),"")</f>
        <v/>
      </c>
      <c r="K5" s="8" t="str">
        <f t="shared" si="0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IF(ROW()&lt;=B$3,INDEX([1]FP!F:F,B$2+ROW()-1)&amp;" - "&amp;INDEX([1]FP!C:C,B$2+ROW()-1),"")</f>
        <v/>
      </c>
      <c r="B6" s="23"/>
      <c r="C6" s="20" t="str">
        <f>IF(ROW()&lt;=B$3,INDEX([1]FP!E:E,B$2+ROW()-1),"")</f>
        <v/>
      </c>
      <c r="D6" s="4" t="str">
        <f>IF(ROW()&lt;=B$3,INDEX([1]FP!F:F,B$2+ROW()-1),"")</f>
        <v/>
      </c>
      <c r="E6" s="4"/>
      <c r="F6" s="4" t="str">
        <f>IF(ROW()&lt;=B$3,INDEX([1]FP!G:G,B$2+ROW()-1),"")</f>
        <v/>
      </c>
      <c r="G6" s="4"/>
      <c r="H6" s="5" t="str">
        <f>IF(ROW()&lt;=B$3,INDEX([1]FP!C:C,B$2+ROW()-1),"")</f>
        <v/>
      </c>
      <c r="I6" s="6" t="str">
        <f>IF(ROW()&lt;=B$3,SUMIF(A$107:A$10030,A6,I$107:I$10030),"")</f>
        <v/>
      </c>
      <c r="J6" s="7" t="str">
        <f>IF(ROW()&lt;=B$3,SUMIFS(I$103:I$50030,A$103:A$50030,K6,J$103:J$50030,L6),"")</f>
        <v/>
      </c>
      <c r="K6" s="8" t="str">
        <f t="shared" si="0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IF(ROW()&lt;=B$3,INDEX([1]FP!F:F,B$2+ROW()-1)&amp;" - "&amp;INDEX([1]FP!C:C,B$2+ROW()-1),"")</f>
        <v/>
      </c>
      <c r="B7" s="23"/>
      <c r="C7" s="20" t="str">
        <f>IF(ROW()&lt;=B$3,INDEX([1]FP!E:E,B$2+ROW()-1),"")</f>
        <v/>
      </c>
      <c r="D7" s="4" t="str">
        <f>IF(ROW()&lt;=B$3,INDEX([1]FP!F:F,B$2+ROW()-1),"")</f>
        <v/>
      </c>
      <c r="E7" s="4"/>
      <c r="F7" s="4" t="str">
        <f>IF(ROW()&lt;=B$3,INDEX([1]FP!G:G,B$2+ROW()-1),"")</f>
        <v/>
      </c>
      <c r="G7" s="4"/>
      <c r="H7" s="5" t="str">
        <f>IF(ROW()&lt;=B$3,INDEX([1]FP!C:C,B$2+ROW()-1),"")</f>
        <v/>
      </c>
      <c r="I7" s="6" t="str">
        <f>IF(ROW()&lt;=B$3,SUMIF(A$107:A$10030,A7,I$107:I$10030),"")</f>
        <v/>
      </c>
      <c r="J7" s="7" t="str">
        <f>IF(ROW()&lt;=B$3,SUMIFS(I$103:I$50030,A$103:A$50030,K7,J$103:J$50030,L7),"")</f>
        <v/>
      </c>
      <c r="K7" s="8" t="str">
        <f t="shared" si="0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IF(ROW()&lt;=B$3,INDEX([1]FP!F:F,B$2+ROW()-1)&amp;" - "&amp;INDEX([1]FP!C:C,B$2+ROW()-1),"")</f>
        <v/>
      </c>
      <c r="B8" s="23"/>
      <c r="C8" s="20" t="str">
        <f>IF(ROW()&lt;=B$3,INDEX([1]FP!E:E,B$2+ROW()-1),"")</f>
        <v/>
      </c>
      <c r="D8" s="4" t="str">
        <f>IF(ROW()&lt;=B$3,INDEX([1]FP!F:F,B$2+ROW()-1),"")</f>
        <v/>
      </c>
      <c r="E8" s="4"/>
      <c r="F8" s="4" t="str">
        <f>IF(ROW()&lt;=B$3,INDEX([1]FP!G:G,B$2+ROW()-1),"")</f>
        <v/>
      </c>
      <c r="G8" s="4"/>
      <c r="H8" s="5" t="str">
        <f>IF(ROW()&lt;=B$3,INDEX([1]FP!C:C,B$2+ROW()-1),"")</f>
        <v/>
      </c>
      <c r="I8" s="6" t="str">
        <f>IF(ROW()&lt;=B$3,SUMIF(A$107:A$10030,A8,I$107:I$10030),"")</f>
        <v/>
      </c>
      <c r="J8" s="7" t="str">
        <f>IF(ROW()&lt;=B$3,SUMIFS(I$103:I$50030,A$103:A$50030,K8,J$103:J$50030,L8),"")</f>
        <v/>
      </c>
      <c r="K8" s="8" t="str">
        <f t="shared" si="0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IF(ROW()&lt;=B$3,INDEX([1]FP!F:F,B$2+ROW()-1)&amp;" - "&amp;INDEX([1]FP!C:C,B$2+ROW()-1),"")</f>
        <v/>
      </c>
      <c r="B9" s="23"/>
      <c r="C9" s="20" t="str">
        <f>IF(ROW()&lt;=B$3,INDEX([1]FP!E:E,B$2+ROW()-1),"")</f>
        <v/>
      </c>
      <c r="D9" s="4" t="str">
        <f>IF(ROW()&lt;=B$3,INDEX([1]FP!F:F,B$2+ROW()-1),"")</f>
        <v/>
      </c>
      <c r="E9" s="4"/>
      <c r="F9" s="4" t="str">
        <f>IF(ROW()&lt;=B$3,INDEX([1]FP!G:G,B$2+ROW()-1),"")</f>
        <v/>
      </c>
      <c r="G9" s="4"/>
      <c r="H9" s="5" t="str">
        <f>IF(ROW()&lt;=B$3,INDEX([1]FP!C:C,B$2+ROW()-1),"")</f>
        <v/>
      </c>
      <c r="I9" s="6" t="str">
        <f>IF(ROW()&lt;=B$3,SUMIF(A$107:A$10030,A9,I$107:I$10030),"")</f>
        <v/>
      </c>
      <c r="J9" s="7" t="str">
        <f>IF(ROW()&lt;=B$3,SUMIFS(I$103:I$50030,A$103:A$50030,K9,J$103:J$50030,L9),"")</f>
        <v/>
      </c>
      <c r="K9" s="8" t="str">
        <f t="shared" si="0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IF(ROW()&lt;=B$3,INDEX([1]FP!F:F,B$2+ROW()-1)&amp;" - "&amp;INDEX([1]FP!C:C,B$2+ROW()-1),"")</f>
        <v/>
      </c>
      <c r="B10" s="23"/>
      <c r="C10" s="20" t="str">
        <f>IF(ROW()&lt;=B$3,INDEX([1]FP!E:E,B$2+ROW()-1),"")</f>
        <v/>
      </c>
      <c r="D10" s="4" t="str">
        <f>IF(ROW()&lt;=B$3,INDEX([1]FP!F:F,B$2+ROW()-1),"")</f>
        <v/>
      </c>
      <c r="E10" s="4"/>
      <c r="F10" s="4" t="str">
        <f>IF(ROW()&lt;=B$3,INDEX([1]FP!G:G,B$2+ROW()-1),"")</f>
        <v/>
      </c>
      <c r="G10" s="4"/>
      <c r="H10" s="5" t="str">
        <f>IF(ROW()&lt;=B$3,INDEX([1]FP!C:C,B$2+ROW()-1),"")</f>
        <v/>
      </c>
      <c r="I10" s="6" t="str">
        <f>IF(ROW()&lt;=B$3,SUMIF(A$107:A$10030,A10,I$107:I$10030),"")</f>
        <v/>
      </c>
      <c r="J10" s="7" t="str">
        <f>IF(ROW()&lt;=B$3,SUMIFS(I$103:I$50030,A$103:A$50030,K10,J$103:J$50030,L10),"")</f>
        <v/>
      </c>
      <c r="K10" s="8" t="str">
        <f t="shared" si="0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IF(ROW()&lt;=B$3,INDEX([1]FP!F:F,B$2+ROW()-1)&amp;" - "&amp;INDEX([1]FP!C:C,B$2+ROW()-1),"")</f>
        <v/>
      </c>
      <c r="B11" s="23"/>
      <c r="C11" s="20" t="str">
        <f>IF(ROW()&lt;=B$3,INDEX([1]FP!E:E,B$2+ROW()-1),"")</f>
        <v/>
      </c>
      <c r="D11" s="4" t="str">
        <f>IF(ROW()&lt;=B$3,INDEX([1]FP!F:F,B$2+ROW()-1),"")</f>
        <v/>
      </c>
      <c r="E11" s="4"/>
      <c r="F11" s="4" t="str">
        <f>IF(ROW()&lt;=B$3,INDEX([1]FP!G:G,B$2+ROW()-1),"")</f>
        <v/>
      </c>
      <c r="G11" s="4"/>
      <c r="H11" s="5" t="str">
        <f>IF(ROW()&lt;=B$3,INDEX([1]FP!C:C,B$2+ROW()-1),"")</f>
        <v/>
      </c>
      <c r="I11" s="6" t="str">
        <f>IF(ROW()&lt;=B$3,SUMIF(A$107:A$10030,A11,I$107:I$10030),"")</f>
        <v/>
      </c>
      <c r="J11" s="7" t="str">
        <f>IF(ROW()&lt;=B$3,SUMIFS(I$103:I$50030,A$103:A$50030,K11,J$103:J$50030,L11),"")</f>
        <v/>
      </c>
      <c r="K11" s="8" t="str">
        <f t="shared" si="0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IF(ROW()&lt;=B$3,INDEX([1]FP!F:F,B$2+ROW()-1)&amp;" - "&amp;INDEX([1]FP!C:C,B$2+ROW()-1),"")</f>
        <v/>
      </c>
      <c r="B12" s="23"/>
      <c r="C12" s="20" t="str">
        <f>IF(ROW()&lt;=B$3,INDEX([1]FP!E:E,B$2+ROW()-1),"")</f>
        <v/>
      </c>
      <c r="D12" s="4" t="str">
        <f>IF(ROW()&lt;=B$3,INDEX([1]FP!F:F,B$2+ROW()-1),"")</f>
        <v/>
      </c>
      <c r="E12" s="4"/>
      <c r="F12" s="4" t="str">
        <f>IF(ROW()&lt;=B$3,INDEX([1]FP!G:G,B$2+ROW()-1),"")</f>
        <v/>
      </c>
      <c r="G12" s="4"/>
      <c r="H12" s="5" t="str">
        <f>IF(ROW()&lt;=B$3,INDEX([1]FP!C:C,B$2+ROW()-1),"")</f>
        <v/>
      </c>
      <c r="I12" s="6" t="str">
        <f>IF(ROW()&lt;=B$3,SUMIF(A$107:A$10030,A12,I$107:I$10030),"")</f>
        <v/>
      </c>
      <c r="J12" s="7" t="str">
        <f>IF(ROW()&lt;=B$3,SUMIFS(I$103:I$50030,A$103:A$50030,K12,J$103:J$50030,L12),"")</f>
        <v/>
      </c>
      <c r="K12" s="8" t="str">
        <f t="shared" si="0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IF(ROW()&lt;=B$3,INDEX([1]FP!F:F,B$2+ROW()-1)&amp;" - "&amp;INDEX([1]FP!C:C,B$2+ROW()-1),"")</f>
        <v/>
      </c>
      <c r="B13" s="23"/>
      <c r="C13" s="20" t="str">
        <f>IF(ROW()&lt;=B$3,INDEX([1]FP!E:E,B$2+ROW()-1),"")</f>
        <v/>
      </c>
      <c r="D13" s="4" t="str">
        <f>IF(ROW()&lt;=B$3,INDEX([1]FP!F:F,B$2+ROW()-1),"")</f>
        <v/>
      </c>
      <c r="E13" s="4"/>
      <c r="F13" s="4" t="str">
        <f>IF(ROW()&lt;=B$3,INDEX([1]FP!G:G,B$2+ROW()-1),"")</f>
        <v/>
      </c>
      <c r="G13" s="4"/>
      <c r="H13" s="5" t="str">
        <f>IF(ROW()&lt;=B$3,INDEX([1]FP!C:C,B$2+ROW()-1),"")</f>
        <v/>
      </c>
      <c r="I13" s="6" t="str">
        <f>IF(ROW()&lt;=B$3,SUMIF(A$107:A$10030,A13,I$107:I$10030),"")</f>
        <v/>
      </c>
      <c r="J13" s="7" t="str">
        <f>IF(ROW()&lt;=B$3,SUMIFS(I$103:I$50030,A$103:A$50030,K13,J$103:J$50030,L13),"")</f>
        <v/>
      </c>
      <c r="K13" s="8" t="str">
        <f t="shared" si="0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IF(ROW()&lt;=B$3,INDEX([1]FP!F:F,B$2+ROW()-1)&amp;" - "&amp;INDEX([1]FP!C:C,B$2+ROW()-1),"")</f>
        <v/>
      </c>
      <c r="B14" s="23"/>
      <c r="C14" s="20" t="str">
        <f>IF(ROW()&lt;=B$3,INDEX([1]FP!E:E,B$2+ROW()-1),"")</f>
        <v/>
      </c>
      <c r="D14" s="4" t="str">
        <f>IF(ROW()&lt;=B$3,INDEX([1]FP!F:F,B$2+ROW()-1),"")</f>
        <v/>
      </c>
      <c r="E14" s="4"/>
      <c r="F14" s="4" t="str">
        <f>IF(ROW()&lt;=B$3,INDEX([1]FP!G:G,B$2+ROW()-1),"")</f>
        <v/>
      </c>
      <c r="G14" s="4"/>
      <c r="H14" s="5" t="str">
        <f>IF(ROW()&lt;=B$3,INDEX([1]FP!C:C,B$2+ROW()-1),"")</f>
        <v/>
      </c>
      <c r="I14" s="6" t="str">
        <f>IF(ROW()&lt;=B$3,SUMIF(A$107:A$10030,A14,I$107:I$10030),"")</f>
        <v/>
      </c>
      <c r="J14" s="7" t="str">
        <f>IF(ROW()&lt;=B$3,SUMIFS(I$103:I$50030,A$103:A$50030,K14,J$103:J$50030,L14),"")</f>
        <v/>
      </c>
      <c r="K14" s="8" t="str">
        <f t="shared" si="0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IF(ROW()&lt;=B$3,INDEX([1]FP!F:F,B$2+ROW()-1)&amp;" - "&amp;INDEX([1]FP!C:C,B$2+ROW()-1),"")</f>
        <v/>
      </c>
      <c r="B15" s="23"/>
      <c r="C15" s="20" t="str">
        <f>IF(ROW()&lt;=B$3,INDEX([1]FP!E:E,B$2+ROW()-1),"")</f>
        <v/>
      </c>
      <c r="D15" s="4" t="str">
        <f>IF(ROW()&lt;=B$3,INDEX([1]FP!F:F,B$2+ROW()-1),"")</f>
        <v/>
      </c>
      <c r="E15" s="4"/>
      <c r="F15" s="4" t="str">
        <f>IF(ROW()&lt;=B$3,INDEX([1]FP!G:G,B$2+ROW()-1),"")</f>
        <v/>
      </c>
      <c r="G15" s="4"/>
      <c r="H15" s="5" t="str">
        <f>IF(ROW()&lt;=B$3,INDEX([1]FP!C:C,B$2+ROW()-1),"")</f>
        <v/>
      </c>
      <c r="I15" s="6" t="str">
        <f>IF(ROW()&lt;=B$3,SUMIF(A$107:A$10030,A15,I$107:I$10030),"")</f>
        <v/>
      </c>
      <c r="J15" s="7" t="str">
        <f>IF(ROW()&lt;=B$3,SUMIFS(I$103:I$50030,A$103:A$50030,K15,J$103:J$50030,L15),"")</f>
        <v/>
      </c>
      <c r="K15" s="8" t="str">
        <f t="shared" si="0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IF(ROW()&lt;=B$3,INDEX([1]FP!F:F,B$2+ROW()-1)&amp;" - "&amp;INDEX([1]FP!C:C,B$2+ROW()-1),"")</f>
        <v/>
      </c>
      <c r="B16" s="23"/>
      <c r="C16" s="20" t="str">
        <f>IF(ROW()&lt;=B$3,INDEX([1]FP!E:E,B$2+ROW()-1),"")</f>
        <v/>
      </c>
      <c r="D16" s="4" t="str">
        <f>IF(ROW()&lt;=B$3,INDEX([1]FP!F:F,B$2+ROW()-1),"")</f>
        <v/>
      </c>
      <c r="E16" s="4"/>
      <c r="F16" s="4" t="str">
        <f>IF(ROW()&lt;=B$3,INDEX([1]FP!G:G,B$2+ROW()-1),"")</f>
        <v/>
      </c>
      <c r="G16" s="4"/>
      <c r="H16" s="5" t="str">
        <f>IF(ROW()&lt;=B$3,INDEX([1]FP!C:C,B$2+ROW()-1),"")</f>
        <v/>
      </c>
      <c r="I16" s="6" t="str">
        <f>IF(ROW()&lt;=B$3,SUMIF(A$107:A$10030,A16,I$107:I$10030),"")</f>
        <v/>
      </c>
      <c r="J16" s="7" t="str">
        <f>IF(ROW()&lt;=B$3,SUMIFS(I$103:I$50030,A$103:A$50030,K16,J$103:J$50030,L16),"")</f>
        <v/>
      </c>
      <c r="K16" s="8" t="str">
        <f t="shared" si="0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IF(ROW()&lt;=B$3,INDEX([1]FP!F:F,B$2+ROW()-1)&amp;" - "&amp;INDEX([1]FP!C:C,B$2+ROW()-1),"")</f>
        <v/>
      </c>
      <c r="B17" s="23"/>
      <c r="C17" s="20" t="str">
        <f>IF(ROW()&lt;=B$3,INDEX([1]FP!E:E,B$2+ROW()-1),"")</f>
        <v/>
      </c>
      <c r="D17" s="4" t="str">
        <f>IF(ROW()&lt;=B$3,INDEX([1]FP!F:F,B$2+ROW()-1),"")</f>
        <v/>
      </c>
      <c r="E17" s="4"/>
      <c r="F17" s="4" t="str">
        <f>IF(ROW()&lt;=B$3,INDEX([1]FP!G:G,B$2+ROW()-1),"")</f>
        <v/>
      </c>
      <c r="G17" s="4"/>
      <c r="H17" s="5" t="str">
        <f>IF(ROW()&lt;=B$3,INDEX([1]FP!C:C,B$2+ROW()-1),"")</f>
        <v/>
      </c>
      <c r="I17" s="6" t="str">
        <f>IF(ROW()&lt;=B$3,SUMIF(A$107:A$10030,A17,I$107:I$10030),"")</f>
        <v/>
      </c>
      <c r="J17" s="7" t="str">
        <f>IF(ROW()&lt;=B$3,SUMIFS(I$103:I$50030,A$103:A$50030,K17,J$103:J$50030,L17),"")</f>
        <v/>
      </c>
      <c r="K17" s="8" t="str">
        <f t="shared" si="0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IF(ROW()&lt;=B$3,INDEX([1]FP!F:F,B$2+ROW()-1)&amp;" - "&amp;INDEX([1]FP!C:C,B$2+ROW()-1),"")</f>
        <v/>
      </c>
      <c r="B18" s="23"/>
      <c r="C18" s="20" t="str">
        <f>IF(ROW()&lt;=B$3,INDEX([1]FP!E:E,B$2+ROW()-1),"")</f>
        <v/>
      </c>
      <c r="D18" s="4" t="str">
        <f>IF(ROW()&lt;=B$3,INDEX([1]FP!F:F,B$2+ROW()-1),"")</f>
        <v/>
      </c>
      <c r="E18" s="4"/>
      <c r="F18" s="4" t="str">
        <f>IF(ROW()&lt;=B$3,INDEX([1]FP!G:G,B$2+ROW()-1),"")</f>
        <v/>
      </c>
      <c r="G18" s="4"/>
      <c r="H18" s="5" t="str">
        <f>IF(ROW()&lt;=B$3,INDEX([1]FP!C:C,B$2+ROW()-1),"")</f>
        <v/>
      </c>
      <c r="I18" s="6" t="str">
        <f>IF(ROW()&lt;=B$3,SUMIF(A$107:A$10030,A18,I$107:I$10030),"")</f>
        <v/>
      </c>
      <c r="J18" s="7" t="str">
        <f>IF(ROW()&lt;=B$3,SUMIFS(I$103:I$50030,A$103:A$50030,K18,J$103:J$50030,L18),"")</f>
        <v/>
      </c>
      <c r="K18" s="8" t="str">
        <f t="shared" si="0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IF(ROW()&lt;=B$3,INDEX([1]FP!F:F,B$2+ROW()-1)&amp;" - "&amp;INDEX([1]FP!C:C,B$2+ROW()-1),"")</f>
        <v/>
      </c>
      <c r="B19" s="23"/>
      <c r="C19" s="20" t="str">
        <f>IF(ROW()&lt;=B$3,INDEX([1]FP!E:E,B$2+ROW()-1),"")</f>
        <v/>
      </c>
      <c r="D19" s="4" t="str">
        <f>IF(ROW()&lt;=B$3,INDEX([1]FP!F:F,B$2+ROW()-1),"")</f>
        <v/>
      </c>
      <c r="E19" s="4"/>
      <c r="F19" s="4" t="str">
        <f>IF(ROW()&lt;=B$3,INDEX([1]FP!G:G,B$2+ROW()-1),"")</f>
        <v/>
      </c>
      <c r="G19" s="4"/>
      <c r="H19" s="5" t="str">
        <f>IF(ROW()&lt;=B$3,INDEX([1]FP!C:C,B$2+ROW()-1),"")</f>
        <v/>
      </c>
      <c r="I19" s="6" t="str">
        <f>IF(ROW()&lt;=B$3,SUMIF(A$107:A$10030,A19,I$107:I$10030),"")</f>
        <v/>
      </c>
      <c r="J19" s="7" t="str">
        <f>IF(ROW()&lt;=B$3,SUMIFS(I$103:I$50030,A$103:A$50030,K19,J$103:J$50030,L19),"")</f>
        <v/>
      </c>
      <c r="K19" s="8" t="str">
        <f t="shared" si="0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IF(ROW()&lt;=B$3,INDEX([1]FP!F:F,B$2+ROW()-1)&amp;" - "&amp;INDEX([1]FP!C:C,B$2+ROW()-1),"")</f>
        <v/>
      </c>
      <c r="B20" s="23"/>
      <c r="C20" s="20" t="str">
        <f>IF(ROW()&lt;=B$3,INDEX([1]FP!E:E,B$2+ROW()-1),"")</f>
        <v/>
      </c>
      <c r="D20" s="4" t="str">
        <f>IF(ROW()&lt;=B$3,INDEX([1]FP!F:F,B$2+ROW()-1),"")</f>
        <v/>
      </c>
      <c r="E20" s="4"/>
      <c r="F20" s="4" t="str">
        <f>IF(ROW()&lt;=B$3,INDEX([1]FP!G:G,B$2+ROW()-1),"")</f>
        <v/>
      </c>
      <c r="G20" s="4"/>
      <c r="H20" s="5" t="str">
        <f>IF(ROW()&lt;=B$3,INDEX([1]FP!C:C,B$2+ROW()-1),"")</f>
        <v/>
      </c>
      <c r="I20" s="6" t="str">
        <f>IF(ROW()&lt;=B$3,SUMIF(A$107:A$10030,A20,I$107:I$10030),"")</f>
        <v/>
      </c>
      <c r="J20" s="7" t="str">
        <f>IF(ROW()&lt;=B$3,SUMIFS(I$103:I$50030,A$103:A$50030,K20,J$103:J$50030,L20),"")</f>
        <v/>
      </c>
      <c r="K20" s="8" t="str">
        <f t="shared" si="0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IF(ROW()&lt;=B$3,INDEX([1]FP!F:F,B$2+ROW()-1)&amp;" - "&amp;INDEX([1]FP!C:C,B$2+ROW()-1),"")</f>
        <v/>
      </c>
      <c r="B21" s="23"/>
      <c r="C21" s="20" t="str">
        <f>IF(ROW()&lt;=B$3,INDEX([1]FP!E:E,B$2+ROW()-1),"")</f>
        <v/>
      </c>
      <c r="D21" s="4" t="str">
        <f>IF(ROW()&lt;=B$3,INDEX([1]FP!F:F,B$2+ROW()-1),"")</f>
        <v/>
      </c>
      <c r="E21" s="4"/>
      <c r="F21" s="4" t="str">
        <f>IF(ROW()&lt;=B$3,INDEX([1]FP!G:G,B$2+ROW()-1),"")</f>
        <v/>
      </c>
      <c r="G21" s="4"/>
      <c r="H21" s="5" t="str">
        <f>IF(ROW()&lt;=B$3,INDEX([1]FP!C:C,B$2+ROW()-1),"")</f>
        <v/>
      </c>
      <c r="I21" s="6" t="str">
        <f>IF(ROW()&lt;=B$3,SUMIF(A$107:A$10030,A21,I$107:I$10030),"")</f>
        <v/>
      </c>
      <c r="J21" s="7" t="str">
        <f>IF(ROW()&lt;=B$3,SUMIFS(I$103:I$50030,A$103:A$50030,K21,J$103:J$50030,L21),"")</f>
        <v/>
      </c>
      <c r="K21" s="8" t="str">
        <f t="shared" si="0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IF(ROW()&lt;=B$3,INDEX([1]FP!F:F,B$2+ROW()-1)&amp;" - "&amp;INDEX([1]FP!C:C,B$2+ROW()-1),"")</f>
        <v/>
      </c>
      <c r="B22" s="23"/>
      <c r="C22" s="20" t="str">
        <f>IF(ROW()&lt;=B$3,INDEX([1]FP!E:E,B$2+ROW()-1),"")</f>
        <v/>
      </c>
      <c r="D22" s="4" t="str">
        <f>IF(ROW()&lt;=B$3,INDEX([1]FP!F:F,B$2+ROW()-1),"")</f>
        <v/>
      </c>
      <c r="E22" s="4"/>
      <c r="F22" s="4" t="str">
        <f>IF(ROW()&lt;=B$3,INDEX([1]FP!G:G,B$2+ROW()-1),"")</f>
        <v/>
      </c>
      <c r="G22" s="4"/>
      <c r="H22" s="5" t="str">
        <f>IF(ROW()&lt;=B$3,INDEX([1]FP!C:C,B$2+ROW()-1),"")</f>
        <v/>
      </c>
      <c r="I22" s="6" t="str">
        <f>IF(ROW()&lt;=B$3,SUMIF(A$107:A$10030,A22,I$107:I$10030),"")</f>
        <v/>
      </c>
      <c r="J22" s="7" t="str">
        <f>IF(ROW()&lt;=B$3,SUMIFS(I$103:I$50030,A$103:A$50030,K22,J$103:J$50030,L22),"")</f>
        <v/>
      </c>
      <c r="K22" s="8" t="str">
        <f t="shared" si="0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IF(ROW()&lt;=B$3,INDEX([1]FP!F:F,B$2+ROW()-1)&amp;" - "&amp;INDEX([1]FP!C:C,B$2+ROW()-1),"")</f>
        <v/>
      </c>
      <c r="B23" s="23"/>
      <c r="C23" s="20" t="str">
        <f>IF(ROW()&lt;=B$3,INDEX([1]FP!E:E,B$2+ROW()-1),"")</f>
        <v/>
      </c>
      <c r="D23" s="4" t="str">
        <f>IF(ROW()&lt;=B$3,INDEX([1]FP!F:F,B$2+ROW()-1),"")</f>
        <v/>
      </c>
      <c r="E23" s="4"/>
      <c r="F23" s="4" t="str">
        <f>IF(ROW()&lt;=B$3,INDEX([1]FP!G:G,B$2+ROW()-1),"")</f>
        <v/>
      </c>
      <c r="G23" s="4"/>
      <c r="H23" s="5" t="str">
        <f>IF(ROW()&lt;=B$3,INDEX([1]FP!C:C,B$2+ROW()-1),"")</f>
        <v/>
      </c>
      <c r="I23" s="6" t="str">
        <f>IF(ROW()&lt;=B$3,SUMIF(A$107:A$10030,A23,I$107:I$10030),"")</f>
        <v/>
      </c>
      <c r="J23" s="7" t="str">
        <f>IF(ROW()&lt;=B$3,SUMIFS(I$103:I$50030,A$103:A$50030,K23,J$103:J$50030,L23),"")</f>
        <v/>
      </c>
      <c r="K23" s="8" t="str">
        <f t="shared" si="0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IF(ROW()&lt;=B$3,INDEX([1]FP!F:F,B$2+ROW()-1)&amp;" - "&amp;INDEX([1]FP!C:C,B$2+ROW()-1),"")</f>
        <v/>
      </c>
      <c r="B24" s="23"/>
      <c r="C24" s="20" t="str">
        <f>IF(ROW()&lt;=B$3,INDEX([1]FP!E:E,B$2+ROW()-1),"")</f>
        <v/>
      </c>
      <c r="D24" s="4" t="str">
        <f>IF(ROW()&lt;=B$3,INDEX([1]FP!F:F,B$2+ROW()-1),"")</f>
        <v/>
      </c>
      <c r="E24" s="4"/>
      <c r="F24" s="4" t="str">
        <f>IF(ROW()&lt;=B$3,INDEX([1]FP!G:G,B$2+ROW()-1),"")</f>
        <v/>
      </c>
      <c r="G24" s="4"/>
      <c r="H24" s="5" t="str">
        <f>IF(ROW()&lt;=B$3,INDEX([1]FP!C:C,B$2+ROW()-1),"")</f>
        <v/>
      </c>
      <c r="I24" s="6" t="str">
        <f>IF(ROW()&lt;=B$3,SUMIF(A$107:A$10030,A24,I$107:I$10030),"")</f>
        <v/>
      </c>
      <c r="J24" s="7" t="str">
        <f>IF(ROW()&lt;=B$3,SUMIFS(I$103:I$50030,A$103:A$50030,K24,J$103:J$50030,L24),"")</f>
        <v/>
      </c>
      <c r="K24" s="8" t="str">
        <f t="shared" si="0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IF(ROW()&lt;=B$3,INDEX([1]FP!F:F,B$2+ROW()-1)&amp;" - "&amp;INDEX([1]FP!C:C,B$2+ROW()-1),"")</f>
        <v/>
      </c>
      <c r="B25" s="23"/>
      <c r="C25" s="20" t="str">
        <f>IF(ROW()&lt;=B$3,INDEX([1]FP!E:E,B$2+ROW()-1),"")</f>
        <v/>
      </c>
      <c r="D25" s="4" t="str">
        <f>IF(ROW()&lt;=B$3,INDEX([1]FP!F:F,B$2+ROW()-1),"")</f>
        <v/>
      </c>
      <c r="E25" s="4"/>
      <c r="F25" s="4" t="str">
        <f>IF(ROW()&lt;=B$3,INDEX([1]FP!G:G,B$2+ROW()-1),"")</f>
        <v/>
      </c>
      <c r="G25" s="4"/>
      <c r="H25" s="5" t="str">
        <f>IF(ROW()&lt;=B$3,INDEX([1]FP!C:C,B$2+ROW()-1),"")</f>
        <v/>
      </c>
      <c r="I25" s="6" t="str">
        <f>IF(ROW()&lt;=B$3,SUMIF(A$107:A$10030,A25,I$107:I$10030),"")</f>
        <v/>
      </c>
      <c r="J25" s="7" t="str">
        <f>IF(ROW()&lt;=B$3,SUMIFS(I$103:I$50030,A$103:A$50030,K25,J$103:J$50030,L25),"")</f>
        <v/>
      </c>
      <c r="K25" s="8" t="str">
        <f t="shared" si="0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IF(ROW()&lt;=B$3,INDEX([1]FP!F:F,B$2+ROW()-1)&amp;" - "&amp;INDEX([1]FP!C:C,B$2+ROW()-1),"")</f>
        <v/>
      </c>
      <c r="B26" s="23"/>
      <c r="C26" s="20" t="str">
        <f>IF(ROW()&lt;=B$3,INDEX([1]FP!E:E,B$2+ROW()-1),"")</f>
        <v/>
      </c>
      <c r="D26" s="4" t="str">
        <f>IF(ROW()&lt;=B$3,INDEX([1]FP!F:F,B$2+ROW()-1),"")</f>
        <v/>
      </c>
      <c r="E26" s="4"/>
      <c r="F26" s="4" t="str">
        <f>IF(ROW()&lt;=B$3,INDEX([1]FP!G:G,B$2+ROW()-1),"")</f>
        <v/>
      </c>
      <c r="G26" s="4"/>
      <c r="H26" s="5" t="str">
        <f>IF(ROW()&lt;=B$3,INDEX([1]FP!C:C,B$2+ROW()-1),"")</f>
        <v/>
      </c>
      <c r="I26" s="6" t="str">
        <f>IF(ROW()&lt;=B$3,SUMIF(A$107:A$10030,A26,I$107:I$10030),"")</f>
        <v/>
      </c>
      <c r="J26" s="7" t="str">
        <f>IF(ROW()&lt;=B$3,SUMIFS(I$103:I$50030,A$103:A$50030,K26,J$103:J$50030,L26),"")</f>
        <v/>
      </c>
      <c r="K26" s="8" t="str">
        <f t="shared" si="0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IF(ROW()&lt;=B$3,INDEX([1]FP!F:F,B$2+ROW()-1)&amp;" - "&amp;INDEX([1]FP!C:C,B$2+ROW()-1),"")</f>
        <v/>
      </c>
      <c r="B27" s="23"/>
      <c r="C27" s="20" t="str">
        <f>IF(ROW()&lt;=B$3,INDEX([1]FP!E:E,B$2+ROW()-1),"")</f>
        <v/>
      </c>
      <c r="D27" s="4" t="str">
        <f>IF(ROW()&lt;=B$3,INDEX([1]FP!F:F,B$2+ROW()-1),"")</f>
        <v/>
      </c>
      <c r="E27" s="4"/>
      <c r="F27" s="4" t="str">
        <f>IF(ROW()&lt;=B$3,INDEX([1]FP!G:G,B$2+ROW()-1),"")</f>
        <v/>
      </c>
      <c r="G27" s="4"/>
      <c r="H27" s="5" t="str">
        <f>IF(ROW()&lt;=B$3,INDEX([1]FP!C:C,B$2+ROW()-1),"")</f>
        <v/>
      </c>
      <c r="I27" s="6" t="str">
        <f>IF(ROW()&lt;=B$3,SUMIF(A$107:A$10030,A27,I$107:I$10030),"")</f>
        <v/>
      </c>
      <c r="J27" s="7" t="str">
        <f>IF(ROW()&lt;=B$3,SUMIFS(I$103:I$50030,A$103:A$50030,K27,J$103:J$50030,L27),"")</f>
        <v/>
      </c>
      <c r="K27" s="8" t="str">
        <f t="shared" si="0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IF(ROW()&lt;=B$3,INDEX([1]FP!F:F,B$2+ROW()-1)&amp;" - "&amp;INDEX([1]FP!C:C,B$2+ROW()-1),"")</f>
        <v/>
      </c>
      <c r="B28" s="23"/>
      <c r="C28" s="20" t="str">
        <f>IF(ROW()&lt;=B$3,INDEX([1]FP!E:E,B$2+ROW()-1),"")</f>
        <v/>
      </c>
      <c r="D28" s="4" t="str">
        <f>IF(ROW()&lt;=B$3,INDEX([1]FP!F:F,B$2+ROW()-1),"")</f>
        <v/>
      </c>
      <c r="E28" s="4"/>
      <c r="F28" s="4" t="str">
        <f>IF(ROW()&lt;=B$3,INDEX([1]FP!G:G,B$2+ROW()-1),"")</f>
        <v/>
      </c>
      <c r="G28" s="4"/>
      <c r="H28" s="5" t="str">
        <f>IF(ROW()&lt;=B$3,INDEX([1]FP!C:C,B$2+ROW()-1),"")</f>
        <v/>
      </c>
      <c r="I28" s="6" t="str">
        <f>IF(ROW()&lt;=B$3,SUMIF(A$107:A$10030,A28,I$107:I$10030),"")</f>
        <v/>
      </c>
      <c r="J28" s="7" t="str">
        <f>IF(ROW()&lt;=B$3,SUMIFS(I$103:I$50030,A$103:A$50030,K28,J$103:J$50030,L28),"")</f>
        <v/>
      </c>
      <c r="K28" s="8" t="str">
        <f t="shared" si="0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IF(ROW()&lt;=B$3,INDEX([1]FP!F:F,B$2+ROW()-1)&amp;" - "&amp;INDEX([1]FP!C:C,B$2+ROW()-1),"")</f>
        <v/>
      </c>
      <c r="B29" s="23"/>
      <c r="C29" s="20" t="str">
        <f>IF(ROW()&lt;=B$3,INDEX([1]FP!E:E,B$2+ROW()-1),"")</f>
        <v/>
      </c>
      <c r="D29" s="4" t="str">
        <f>IF(ROW()&lt;=B$3,INDEX([1]FP!F:F,B$2+ROW()-1),"")</f>
        <v/>
      </c>
      <c r="E29" s="4"/>
      <c r="F29" s="4" t="str">
        <f>IF(ROW()&lt;=B$3,INDEX([1]FP!G:G,B$2+ROW()-1),"")</f>
        <v/>
      </c>
      <c r="G29" s="4"/>
      <c r="H29" s="5" t="str">
        <f>IF(ROW()&lt;=B$3,INDEX([1]FP!C:C,B$2+ROW()-1),"")</f>
        <v/>
      </c>
      <c r="I29" s="6" t="str">
        <f>IF(ROW()&lt;=B$3,SUMIF(A$107:A$10030,A29,I$107:I$10030),"")</f>
        <v/>
      </c>
      <c r="J29" s="7" t="str">
        <f>IF(ROW()&lt;=B$3,SUMIFS(I$103:I$50030,A$103:A$50030,K29,J$103:J$50030,L29),"")</f>
        <v/>
      </c>
      <c r="K29" s="8" t="str">
        <f t="shared" si="0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IF(ROW()&lt;=B$3,INDEX([1]FP!F:F,B$2+ROW()-1)&amp;" - "&amp;INDEX([1]FP!C:C,B$2+ROW()-1),"")</f>
        <v/>
      </c>
      <c r="B30" s="23"/>
      <c r="C30" s="20" t="str">
        <f>IF(ROW()&lt;=B$3,INDEX([1]FP!E:E,B$2+ROW()-1),"")</f>
        <v/>
      </c>
      <c r="D30" s="4" t="str">
        <f>IF(ROW()&lt;=B$3,INDEX([1]FP!F:F,B$2+ROW()-1),"")</f>
        <v/>
      </c>
      <c r="E30" s="4"/>
      <c r="F30" s="4" t="str">
        <f>IF(ROW()&lt;=B$3,INDEX([1]FP!G:G,B$2+ROW()-1),"")</f>
        <v/>
      </c>
      <c r="G30" s="4"/>
      <c r="H30" s="5" t="str">
        <f>IF(ROW()&lt;=B$3,INDEX([1]FP!C:C,B$2+ROW()-1),"")</f>
        <v/>
      </c>
      <c r="I30" s="6" t="str">
        <f>IF(ROW()&lt;=B$3,SUMIF(A$107:A$10030,A30,I$107:I$10030),"")</f>
        <v/>
      </c>
      <c r="J30" s="7" t="str">
        <f>IF(ROW()&lt;=B$3,SUMIFS(I$103:I$50030,A$103:A$50030,K30,J$103:J$50030,L30),"")</f>
        <v/>
      </c>
      <c r="K30" s="8" t="str">
        <f t="shared" si="0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IF(ROW()&lt;=B$3,INDEX([1]FP!F:F,B$2+ROW()-1)&amp;" - "&amp;INDEX([1]FP!C:C,B$2+ROW()-1),"")</f>
        <v/>
      </c>
      <c r="B31" s="23"/>
      <c r="C31" s="20" t="str">
        <f>IF(ROW()&lt;=B$3,INDEX([1]FP!E:E,B$2+ROW()-1),"")</f>
        <v/>
      </c>
      <c r="D31" s="4" t="str">
        <f>IF(ROW()&lt;=B$3,INDEX([1]FP!F:F,B$2+ROW()-1),"")</f>
        <v/>
      </c>
      <c r="E31" s="4"/>
      <c r="F31" s="4" t="str">
        <f>IF(ROW()&lt;=B$3,INDEX([1]FP!G:G,B$2+ROW()-1),"")</f>
        <v/>
      </c>
      <c r="G31" s="4"/>
      <c r="H31" s="5" t="str">
        <f>IF(ROW()&lt;=B$3,INDEX([1]FP!C:C,B$2+ROW()-1),"")</f>
        <v/>
      </c>
      <c r="I31" s="6" t="str">
        <f>IF(ROW()&lt;=B$3,SUMIF(A$107:A$10030,A31,I$107:I$10030),"")</f>
        <v/>
      </c>
      <c r="J31" s="7" t="str">
        <f>IF(ROW()&lt;=B$3,SUMIFS(I$103:I$50030,A$103:A$50030,K31,J$103:J$50030,L31),"")</f>
        <v/>
      </c>
      <c r="K31" s="8" t="str">
        <f t="shared" si="0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IF(ROW()&lt;=B$3,INDEX([1]FP!F:F,B$2+ROW()-1)&amp;" - "&amp;INDEX([1]FP!C:C,B$2+ROW()-1),"")</f>
        <v/>
      </c>
      <c r="B32" s="23"/>
      <c r="C32" s="20" t="str">
        <f>IF(ROW()&lt;=B$3,INDEX([1]FP!E:E,B$2+ROW()-1),"")</f>
        <v/>
      </c>
      <c r="D32" s="4" t="str">
        <f>IF(ROW()&lt;=B$3,INDEX([1]FP!F:F,B$2+ROW()-1),"")</f>
        <v/>
      </c>
      <c r="E32" s="4"/>
      <c r="F32" s="4" t="str">
        <f>IF(ROW()&lt;=B$3,INDEX([1]FP!G:G,B$2+ROW()-1),"")</f>
        <v/>
      </c>
      <c r="G32" s="4"/>
      <c r="H32" s="5" t="str">
        <f>IF(ROW()&lt;=B$3,INDEX([1]FP!C:C,B$2+ROW()-1),"")</f>
        <v/>
      </c>
      <c r="I32" s="6" t="str">
        <f>IF(ROW()&lt;=B$3,SUMIF(A$107:A$10030,A32,I$107:I$10030),"")</f>
        <v/>
      </c>
      <c r="J32" s="7" t="str">
        <f>IF(ROW()&lt;=B$3,SUMIFS(I$103:I$50030,A$103:A$50030,K32,J$103:J$50030,L32),"")</f>
        <v/>
      </c>
      <c r="K32" s="8" t="str">
        <f t="shared" si="0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IF(ROW()&lt;=B$3,INDEX([1]FP!F:F,B$2+ROW()-1)&amp;" - "&amp;INDEX([1]FP!C:C,B$2+ROW()-1),"")</f>
        <v/>
      </c>
      <c r="B33" s="23"/>
      <c r="C33" s="20" t="str">
        <f>IF(ROW()&lt;=B$3,INDEX([1]FP!E:E,B$2+ROW()-1),"")</f>
        <v/>
      </c>
      <c r="D33" s="4" t="str">
        <f>IF(ROW()&lt;=B$3,INDEX([1]FP!F:F,B$2+ROW()-1),"")</f>
        <v/>
      </c>
      <c r="E33" s="4"/>
      <c r="F33" s="4" t="str">
        <f>IF(ROW()&lt;=B$3,INDEX([1]FP!G:G,B$2+ROW()-1),"")</f>
        <v/>
      </c>
      <c r="G33" s="4"/>
      <c r="H33" s="5" t="str">
        <f>IF(ROW()&lt;=B$3,INDEX([1]FP!C:C,B$2+ROW()-1),"")</f>
        <v/>
      </c>
      <c r="I33" s="6" t="str">
        <f>IF(ROW()&lt;=B$3,SUMIF(A$107:A$10030,A33,I$107:I$10030),"")</f>
        <v/>
      </c>
      <c r="J33" s="7" t="str">
        <f>IF(ROW()&lt;=B$3,SUMIFS(I$103:I$50030,A$103:A$50030,K33,J$103:J$50030,L33),"")</f>
        <v/>
      </c>
      <c r="K33" s="8" t="str">
        <f t="shared" si="0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IF(ROW()&lt;=B$3,INDEX([1]FP!F:F,B$2+ROW()-1)&amp;" - "&amp;INDEX([1]FP!C:C,B$2+ROW()-1),"")</f>
        <v/>
      </c>
      <c r="B34" s="23"/>
      <c r="C34" s="20" t="str">
        <f>IF(ROW()&lt;=B$3,INDEX([1]FP!E:E,B$2+ROW()-1),"")</f>
        <v/>
      </c>
      <c r="D34" s="4" t="str">
        <f>IF(ROW()&lt;=B$3,INDEX([1]FP!F:F,B$2+ROW()-1),"")</f>
        <v/>
      </c>
      <c r="E34" s="4"/>
      <c r="F34" s="4" t="str">
        <f>IF(ROW()&lt;=B$3,INDEX([1]FP!G:G,B$2+ROW()-1),"")</f>
        <v/>
      </c>
      <c r="G34" s="4"/>
      <c r="H34" s="5" t="str">
        <f>IF(ROW()&lt;=B$3,INDEX([1]FP!C:C,B$2+ROW()-1),"")</f>
        <v/>
      </c>
      <c r="I34" s="6" t="str">
        <f>IF(ROW()&lt;=B$3,SUMIF(A$107:A$10030,A34,I$107:I$10030),"")</f>
        <v/>
      </c>
      <c r="J34" s="7" t="str">
        <f>IF(ROW()&lt;=B$3,SUMIFS(I$103:I$50030,A$103:A$50030,K34,J$103:J$50030,L34),"")</f>
        <v/>
      </c>
      <c r="K34" s="8" t="str">
        <f t="shared" si="0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IF(ROW()&lt;=B$3,INDEX([1]FP!F:F,B$2+ROW()-1)&amp;" - "&amp;INDEX([1]FP!C:C,B$2+ROW()-1),"")</f>
        <v/>
      </c>
      <c r="B35" s="23"/>
      <c r="C35" s="20" t="str">
        <f>IF(ROW()&lt;=B$3,INDEX([1]FP!E:E,B$2+ROW()-1),"")</f>
        <v/>
      </c>
      <c r="D35" s="4" t="str">
        <f>IF(ROW()&lt;=B$3,INDEX([1]FP!F:F,B$2+ROW()-1),"")</f>
        <v/>
      </c>
      <c r="E35" s="4"/>
      <c r="F35" s="4" t="str">
        <f>IF(ROW()&lt;=B$3,INDEX([1]FP!G:G,B$2+ROW()-1),"")</f>
        <v/>
      </c>
      <c r="G35" s="4"/>
      <c r="H35" s="5" t="str">
        <f>IF(ROW()&lt;=B$3,INDEX([1]FP!C:C,B$2+ROW()-1),"")</f>
        <v/>
      </c>
      <c r="I35" s="6" t="str">
        <f>IF(ROW()&lt;=B$3,SUMIF(A$107:A$10030,A35,I$107:I$10030),"")</f>
        <v/>
      </c>
      <c r="J35" s="7" t="str">
        <f>IF(ROW()&lt;=B$3,SUMIFS(I$103:I$50030,A$103:A$50030,K35,J$103:J$50030,L35),"")</f>
        <v/>
      </c>
      <c r="K35" s="8" t="str">
        <f t="shared" si="0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IF(ROW()&lt;=B$3,INDEX([1]FP!F:F,B$2+ROW()-1)&amp;" - "&amp;INDEX([1]FP!C:C,B$2+ROW()-1),"")</f>
        <v/>
      </c>
      <c r="B36" s="23"/>
      <c r="C36" s="20" t="str">
        <f>IF(ROW()&lt;=B$3,INDEX([1]FP!E:E,B$2+ROW()-1),"")</f>
        <v/>
      </c>
      <c r="D36" s="4" t="str">
        <f>IF(ROW()&lt;=B$3,INDEX([1]FP!F:F,B$2+ROW()-1),"")</f>
        <v/>
      </c>
      <c r="E36" s="4"/>
      <c r="F36" s="4" t="str">
        <f>IF(ROW()&lt;=B$3,INDEX([1]FP!G:G,B$2+ROW()-1),"")</f>
        <v/>
      </c>
      <c r="G36" s="4"/>
      <c r="H36" s="5" t="str">
        <f>IF(ROW()&lt;=B$3,INDEX([1]FP!C:C,B$2+ROW()-1),"")</f>
        <v/>
      </c>
      <c r="I36" s="6" t="str">
        <f>IF(ROW()&lt;=B$3,SUMIF(A$107:A$10030,A36,I$107:I$10030),"")</f>
        <v/>
      </c>
      <c r="J36" s="7" t="str">
        <f>IF(ROW()&lt;=B$3,SUMIFS(I$103:I$50030,A$103:A$50030,K36,J$103:J$50030,L36),"")</f>
        <v/>
      </c>
      <c r="K36" s="8" t="str">
        <f t="shared" si="0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IF(ROW()&lt;=B$3,INDEX([1]FP!F:F,B$2+ROW()-1)&amp;" - "&amp;INDEX([1]FP!C:C,B$2+ROW()-1),"")</f>
        <v/>
      </c>
      <c r="B37" s="23"/>
      <c r="C37" s="20" t="str">
        <f>IF(ROW()&lt;=B$3,INDEX([1]FP!E:E,B$2+ROW()-1),"")</f>
        <v/>
      </c>
      <c r="D37" s="4" t="str">
        <f>IF(ROW()&lt;=B$3,INDEX([1]FP!F:F,B$2+ROW()-1),"")</f>
        <v/>
      </c>
      <c r="E37" s="4"/>
      <c r="F37" s="4" t="str">
        <f>IF(ROW()&lt;=B$3,INDEX([1]FP!G:G,B$2+ROW()-1),"")</f>
        <v/>
      </c>
      <c r="G37" s="4"/>
      <c r="H37" s="5" t="str">
        <f>IF(ROW()&lt;=B$3,INDEX([1]FP!C:C,B$2+ROW()-1),"")</f>
        <v/>
      </c>
      <c r="I37" s="6" t="str">
        <f>IF(ROW()&lt;=B$3,SUMIF(A$107:A$10030,A37,I$107:I$10030),"")</f>
        <v/>
      </c>
      <c r="J37" s="7" t="str">
        <f>IF(ROW()&lt;=B$3,SUMIFS(I$103:I$50030,A$103:A$50030,K37,J$103:J$50030,L37),"")</f>
        <v/>
      </c>
      <c r="K37" s="8" t="str">
        <f t="shared" si="0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IF(ROW()&lt;=B$3,INDEX([1]FP!F:F,B$2+ROW()-1)&amp;" - "&amp;INDEX([1]FP!C:C,B$2+ROW()-1),"")</f>
        <v/>
      </c>
      <c r="B38" s="23"/>
      <c r="C38" s="20" t="str">
        <f>IF(ROW()&lt;=B$3,INDEX([1]FP!E:E,B$2+ROW()-1),"")</f>
        <v/>
      </c>
      <c r="D38" s="4" t="str">
        <f>IF(ROW()&lt;=B$3,INDEX([1]FP!F:F,B$2+ROW()-1),"")</f>
        <v/>
      </c>
      <c r="E38" s="4"/>
      <c r="F38" s="4" t="str">
        <f>IF(ROW()&lt;=B$3,INDEX([1]FP!G:G,B$2+ROW()-1),"")</f>
        <v/>
      </c>
      <c r="G38" s="4"/>
      <c r="H38" s="5" t="str">
        <f>IF(ROW()&lt;=B$3,INDEX([1]FP!C:C,B$2+ROW()-1),"")</f>
        <v/>
      </c>
      <c r="I38" s="6" t="str">
        <f>IF(ROW()&lt;=B$3,SUMIF(A$107:A$10030,A38,I$107:I$10030),"")</f>
        <v/>
      </c>
      <c r="J38" s="7" t="str">
        <f>IF(ROW()&lt;=B$3,SUMIFS(I$103:I$50030,A$103:A$50030,K38,J$103:J$50030,L38),"")</f>
        <v/>
      </c>
      <c r="K38" s="8" t="str">
        <f t="shared" si="0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IF(ROW()&lt;=B$3,INDEX([1]FP!F:F,B$2+ROW()-1)&amp;" - "&amp;INDEX([1]FP!C:C,B$2+ROW()-1),"")</f>
        <v/>
      </c>
      <c r="B39" s="23"/>
      <c r="C39" s="20" t="str">
        <f>IF(ROW()&lt;=B$3,INDEX([1]FP!E:E,B$2+ROW()-1),"")</f>
        <v/>
      </c>
      <c r="D39" s="4" t="str">
        <f>IF(ROW()&lt;=B$3,INDEX([1]FP!F:F,B$2+ROW()-1),"")</f>
        <v/>
      </c>
      <c r="E39" s="4"/>
      <c r="F39" s="4" t="str">
        <f>IF(ROW()&lt;=B$3,INDEX([1]FP!G:G,B$2+ROW()-1),"")</f>
        <v/>
      </c>
      <c r="G39" s="4"/>
      <c r="H39" s="5" t="str">
        <f>IF(ROW()&lt;=B$3,INDEX([1]FP!C:C,B$2+ROW()-1),"")</f>
        <v/>
      </c>
      <c r="I39" s="6" t="str">
        <f>IF(ROW()&lt;=B$3,SUMIF(A$107:A$10030,A39,I$107:I$10030),"")</f>
        <v/>
      </c>
      <c r="J39" s="7" t="str">
        <f>IF(ROW()&lt;=B$3,SUMIFS(I$103:I$50030,A$103:A$50030,K39,J$103:J$50030,L39),"")</f>
        <v/>
      </c>
      <c r="K39" s="8" t="str">
        <f t="shared" si="0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IF(ROW()&lt;=B$3,INDEX([1]FP!F:F,B$2+ROW()-1)&amp;" - "&amp;INDEX([1]FP!C:C,B$2+ROW()-1),"")</f>
        <v/>
      </c>
      <c r="B40" s="23"/>
      <c r="C40" s="20" t="str">
        <f>IF(ROW()&lt;=B$3,INDEX([1]FP!E:E,B$2+ROW()-1),"")</f>
        <v/>
      </c>
      <c r="D40" s="4" t="str">
        <f>IF(ROW()&lt;=B$3,INDEX([1]FP!F:F,B$2+ROW()-1),"")</f>
        <v/>
      </c>
      <c r="E40" s="4"/>
      <c r="F40" s="4" t="str">
        <f>IF(ROW()&lt;=B$3,INDEX([1]FP!G:G,B$2+ROW()-1),"")</f>
        <v/>
      </c>
      <c r="G40" s="4"/>
      <c r="H40" s="5" t="str">
        <f>IF(ROW()&lt;=B$3,INDEX([1]FP!C:C,B$2+ROW()-1),"")</f>
        <v/>
      </c>
      <c r="I40" s="6" t="str">
        <f>IF(ROW()&lt;=B$3,SUMIF(A$107:A$10030,A40,I$107:I$10030),"")</f>
        <v/>
      </c>
      <c r="J40" s="7" t="str">
        <f>IF(ROW()&lt;=B$3,SUMIFS(I$103:I$50030,A$103:A$50030,K40,J$103:J$50030,L40),"")</f>
        <v/>
      </c>
      <c r="K40" s="8" t="str">
        <f t="shared" si="0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IF(ROW()&lt;=B$3,INDEX([1]FP!F:F,B$2+ROW()-1)&amp;" - "&amp;INDEX([1]FP!C:C,B$2+ROW()-1),"")</f>
        <v/>
      </c>
      <c r="B41" s="23"/>
      <c r="C41" s="20" t="str">
        <f>IF(ROW()&lt;=B$3,INDEX([1]FP!E:E,B$2+ROW()-1),"")</f>
        <v/>
      </c>
      <c r="D41" s="4" t="str">
        <f>IF(ROW()&lt;=B$3,INDEX([1]FP!F:F,B$2+ROW()-1),"")</f>
        <v/>
      </c>
      <c r="E41" s="4"/>
      <c r="F41" s="4" t="str">
        <f>IF(ROW()&lt;=B$3,INDEX([1]FP!G:G,B$2+ROW()-1),"")</f>
        <v/>
      </c>
      <c r="G41" s="4"/>
      <c r="H41" s="5" t="str">
        <f>IF(ROW()&lt;=B$3,INDEX([1]FP!C:C,B$2+ROW()-1),"")</f>
        <v/>
      </c>
      <c r="I41" s="6" t="str">
        <f>IF(ROW()&lt;=B$3,SUMIF(A$107:A$10030,A41,I$107:I$10030),"")</f>
        <v/>
      </c>
      <c r="J41" s="7" t="str">
        <f>IF(ROW()&lt;=B$3,SUMIFS(I$103:I$50030,A$103:A$50030,K41,J$103:J$50030,L41),"")</f>
        <v/>
      </c>
      <c r="K41" s="8" t="str">
        <f t="shared" si="0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IF(ROW()&lt;=B$3,INDEX([1]FP!F:F,B$2+ROW()-1)&amp;" - "&amp;INDEX([1]FP!C:C,B$2+ROW()-1),"")</f>
        <v/>
      </c>
      <c r="B42" s="23"/>
      <c r="C42" s="20" t="str">
        <f>IF(ROW()&lt;=B$3,INDEX([1]FP!E:E,B$2+ROW()-1),"")</f>
        <v/>
      </c>
      <c r="D42" s="4" t="str">
        <f>IF(ROW()&lt;=B$3,INDEX([1]FP!F:F,B$2+ROW()-1),"")</f>
        <v/>
      </c>
      <c r="E42" s="4"/>
      <c r="F42" s="4" t="str">
        <f>IF(ROW()&lt;=B$3,INDEX([1]FP!G:G,B$2+ROW()-1),"")</f>
        <v/>
      </c>
      <c r="G42" s="4"/>
      <c r="H42" s="5" t="str">
        <f>IF(ROW()&lt;=B$3,INDEX([1]FP!C:C,B$2+ROW()-1),"")</f>
        <v/>
      </c>
      <c r="I42" s="6" t="str">
        <f>IF(ROW()&lt;=B$3,SUMIF(A$107:A$10030,A42,I$107:I$10030),"")</f>
        <v/>
      </c>
      <c r="J42" s="7" t="str">
        <f>IF(ROW()&lt;=B$3,SUMIFS(I$103:I$50030,A$103:A$50030,K42,J$103:J$50030,L42),"")</f>
        <v/>
      </c>
      <c r="K42" s="8" t="str">
        <f t="shared" si="0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IF(ROW()&lt;=B$3,INDEX([1]FP!F:F,B$2+ROW()-1)&amp;" - "&amp;INDEX([1]FP!C:C,B$2+ROW()-1),"")</f>
        <v/>
      </c>
      <c r="B43" s="23"/>
      <c r="C43" s="20" t="str">
        <f>IF(ROW()&lt;=B$3,INDEX([1]FP!E:E,B$2+ROW()-1),"")</f>
        <v/>
      </c>
      <c r="D43" s="4" t="str">
        <f>IF(ROW()&lt;=B$3,INDEX([1]FP!F:F,B$2+ROW()-1),"")</f>
        <v/>
      </c>
      <c r="E43" s="4"/>
      <c r="F43" s="4" t="str">
        <f>IF(ROW()&lt;=B$3,INDEX([1]FP!G:G,B$2+ROW()-1),"")</f>
        <v/>
      </c>
      <c r="G43" s="4"/>
      <c r="H43" s="5" t="str">
        <f>IF(ROW()&lt;=B$3,INDEX([1]FP!C:C,B$2+ROW()-1),"")</f>
        <v/>
      </c>
      <c r="I43" s="6" t="str">
        <f>IF(ROW()&lt;=B$3,SUMIF(A$107:A$10030,A43,I$107:I$10030),"")</f>
        <v/>
      </c>
      <c r="J43" s="7" t="str">
        <f>IF(ROW()&lt;=B$3,SUMIFS(I$103:I$50030,A$103:A$50030,K43,J$103:J$50030,L43),"")</f>
        <v/>
      </c>
      <c r="K43" s="8" t="str">
        <f t="shared" si="0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IF(ROW()&lt;=B$3,INDEX([1]FP!F:F,B$2+ROW()-1)&amp;" - "&amp;INDEX([1]FP!C:C,B$2+ROW()-1),"")</f>
        <v/>
      </c>
      <c r="B44" s="23"/>
      <c r="C44" s="20" t="str">
        <f>IF(ROW()&lt;=B$3,INDEX([1]FP!E:E,B$2+ROW()-1),"")</f>
        <v/>
      </c>
      <c r="D44" s="4" t="str">
        <f>IF(ROW()&lt;=B$3,INDEX([1]FP!F:F,B$2+ROW()-1),"")</f>
        <v/>
      </c>
      <c r="E44" s="4"/>
      <c r="F44" s="4" t="str">
        <f>IF(ROW()&lt;=B$3,INDEX([1]FP!G:G,B$2+ROW()-1),"")</f>
        <v/>
      </c>
      <c r="G44" s="4"/>
      <c r="H44" s="5" t="str">
        <f>IF(ROW()&lt;=B$3,INDEX([1]FP!C:C,B$2+ROW()-1),"")</f>
        <v/>
      </c>
      <c r="I44" s="6" t="str">
        <f>IF(ROW()&lt;=B$3,SUMIF(A$107:A$10030,A44,I$107:I$10030),"")</f>
        <v/>
      </c>
      <c r="J44" s="7" t="str">
        <f>IF(ROW()&lt;=B$3,SUMIFS(I$103:I$50030,A$103:A$50030,K44,J$103:J$50030,L44),"")</f>
        <v/>
      </c>
      <c r="K44" s="8" t="str">
        <f t="shared" si="0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IF(ROW()&lt;=B$3,INDEX([1]FP!F:F,B$2+ROW()-1)&amp;" - "&amp;INDEX([1]FP!C:C,B$2+ROW()-1),"")</f>
        <v/>
      </c>
      <c r="B45" s="23"/>
      <c r="C45" s="20" t="str">
        <f>IF(ROW()&lt;=B$3,INDEX([1]FP!E:E,B$2+ROW()-1),"")</f>
        <v/>
      </c>
      <c r="D45" s="4" t="str">
        <f>IF(ROW()&lt;=B$3,INDEX([1]FP!F:F,B$2+ROW()-1),"")</f>
        <v/>
      </c>
      <c r="E45" s="4"/>
      <c r="F45" s="4" t="str">
        <f>IF(ROW()&lt;=B$3,INDEX([1]FP!G:G,B$2+ROW()-1),"")</f>
        <v/>
      </c>
      <c r="G45" s="4"/>
      <c r="H45" s="5" t="str">
        <f>IF(ROW()&lt;=B$3,INDEX([1]FP!C:C,B$2+ROW()-1),"")</f>
        <v/>
      </c>
      <c r="I45" s="6" t="str">
        <f>IF(ROW()&lt;=B$3,SUMIF(A$107:A$10030,A45,I$107:I$10030),"")</f>
        <v/>
      </c>
      <c r="J45" s="7" t="str">
        <f>IF(ROW()&lt;=B$3,SUMIFS(I$103:I$50030,A$103:A$50030,K45,J$103:J$50030,L45),"")</f>
        <v/>
      </c>
      <c r="K45" s="8" t="str">
        <f t="shared" si="0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IF(ROW()&lt;=B$3,INDEX([1]FP!F:F,B$2+ROW()-1)&amp;" - "&amp;INDEX([1]FP!C:C,B$2+ROW()-1),"")</f>
        <v/>
      </c>
      <c r="B46" s="23"/>
      <c r="C46" s="20" t="str">
        <f>IF(ROW()&lt;=B$3,INDEX([1]FP!E:E,B$2+ROW()-1),"")</f>
        <v/>
      </c>
      <c r="D46" s="4" t="str">
        <f>IF(ROW()&lt;=B$3,INDEX([1]FP!F:F,B$2+ROW()-1),"")</f>
        <v/>
      </c>
      <c r="E46" s="4"/>
      <c r="F46" s="4" t="str">
        <f>IF(ROW()&lt;=B$3,INDEX([1]FP!G:G,B$2+ROW()-1),"")</f>
        <v/>
      </c>
      <c r="G46" s="4"/>
      <c r="H46" s="5" t="str">
        <f>IF(ROW()&lt;=B$3,INDEX([1]FP!C:C,B$2+ROW()-1),"")</f>
        <v/>
      </c>
      <c r="I46" s="6" t="str">
        <f>IF(ROW()&lt;=B$3,SUMIF(A$107:A$10030,A46,I$107:I$10030),"")</f>
        <v/>
      </c>
      <c r="J46" s="7" t="str">
        <f>IF(ROW()&lt;=B$3,SUMIFS(I$103:I$50030,A$103:A$50030,K46,J$103:J$50030,L46),"")</f>
        <v/>
      </c>
      <c r="K46" s="8" t="str">
        <f t="shared" si="0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IF(ROW()&lt;=B$3,INDEX([1]FP!F:F,B$2+ROW()-1)&amp;" - "&amp;INDEX([1]FP!C:C,B$2+ROW()-1),"")</f>
        <v/>
      </c>
      <c r="B47" s="23"/>
      <c r="C47" s="20" t="str">
        <f>IF(ROW()&lt;=B$3,INDEX([1]FP!E:E,B$2+ROW()-1),"")</f>
        <v/>
      </c>
      <c r="D47" s="4" t="str">
        <f>IF(ROW()&lt;=B$3,INDEX([1]FP!F:F,B$2+ROW()-1),"")</f>
        <v/>
      </c>
      <c r="E47" s="4"/>
      <c r="F47" s="4" t="str">
        <f>IF(ROW()&lt;=B$3,INDEX([1]FP!G:G,B$2+ROW()-1),"")</f>
        <v/>
      </c>
      <c r="G47" s="4"/>
      <c r="H47" s="5" t="str">
        <f>IF(ROW()&lt;=B$3,INDEX([1]FP!C:C,B$2+ROW()-1),"")</f>
        <v/>
      </c>
      <c r="I47" s="6" t="str">
        <f>IF(ROW()&lt;=B$3,SUMIF(A$107:A$10030,A47,I$107:I$10030),"")</f>
        <v/>
      </c>
      <c r="J47" s="7" t="str">
        <f>IF(ROW()&lt;=B$3,SUMIFS(I$103:I$50030,A$103:A$50030,K47,J$103:J$50030,L47),"")</f>
        <v/>
      </c>
      <c r="K47" s="8" t="str">
        <f t="shared" si="0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IF(ROW()&lt;=B$3,INDEX([1]FP!F:F,B$2+ROW()-1)&amp;" - "&amp;INDEX([1]FP!C:C,B$2+ROW()-1),"")</f>
        <v/>
      </c>
      <c r="B48" s="23"/>
      <c r="C48" s="20" t="str">
        <f>IF(ROW()&lt;=B$3,INDEX([1]FP!E:E,B$2+ROW()-1),"")</f>
        <v/>
      </c>
      <c r="D48" s="4" t="str">
        <f>IF(ROW()&lt;=B$3,INDEX([1]FP!F:F,B$2+ROW()-1),"")</f>
        <v/>
      </c>
      <c r="E48" s="4"/>
      <c r="F48" s="4" t="str">
        <f>IF(ROW()&lt;=B$3,INDEX([1]FP!G:G,B$2+ROW()-1),"")</f>
        <v/>
      </c>
      <c r="G48" s="4"/>
      <c r="H48" s="5" t="str">
        <f>IF(ROW()&lt;=B$3,INDEX([1]FP!C:C,B$2+ROW()-1),"")</f>
        <v/>
      </c>
      <c r="I48" s="6" t="str">
        <f>IF(ROW()&lt;=B$3,SUMIF(A$107:A$10030,A48,I$107:I$10030),"")</f>
        <v/>
      </c>
      <c r="J48" s="7" t="str">
        <f>IF(ROW()&lt;=B$3,SUMIFS(I$103:I$50030,A$103:A$50030,K48,J$103:J$50030,L48),"")</f>
        <v/>
      </c>
      <c r="K48" s="8" t="str">
        <f t="shared" si="0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IF(ROW()&lt;=B$3,INDEX([1]FP!F:F,B$2+ROW()-1)&amp;" - "&amp;INDEX([1]FP!C:C,B$2+ROW()-1),"")</f>
        <v/>
      </c>
      <c r="B49" s="23"/>
      <c r="C49" s="20" t="str">
        <f>IF(ROW()&lt;=B$3,INDEX([1]FP!E:E,B$2+ROW()-1),"")</f>
        <v/>
      </c>
      <c r="D49" s="4" t="str">
        <f>IF(ROW()&lt;=B$3,INDEX([1]FP!F:F,B$2+ROW()-1),"")</f>
        <v/>
      </c>
      <c r="E49" s="4"/>
      <c r="F49" s="4" t="str">
        <f>IF(ROW()&lt;=B$3,INDEX([1]FP!G:G,B$2+ROW()-1),"")</f>
        <v/>
      </c>
      <c r="G49" s="4"/>
      <c r="H49" s="5" t="str">
        <f>IF(ROW()&lt;=B$3,INDEX([1]FP!C:C,B$2+ROW()-1),"")</f>
        <v/>
      </c>
      <c r="I49" s="6" t="str">
        <f>IF(ROW()&lt;=B$3,SUMIF(A$107:A$10030,A49,I$107:I$10030),"")</f>
        <v/>
      </c>
      <c r="J49" s="7" t="str">
        <f>IF(ROW()&lt;=B$3,SUMIFS(I$103:I$50030,A$103:A$50030,K49,J$103:J$50030,L49),"")</f>
        <v/>
      </c>
      <c r="K49" s="8" t="str">
        <f t="shared" si="0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IF(ROW()&lt;=B$3,INDEX([1]FP!F:F,B$2+ROW()-1)&amp;" - "&amp;INDEX([1]FP!C:C,B$2+ROW()-1),"")</f>
        <v/>
      </c>
      <c r="B50" s="23"/>
      <c r="C50" s="20" t="str">
        <f>IF(ROW()&lt;=B$3,INDEX([1]FP!E:E,B$2+ROW()-1),"")</f>
        <v/>
      </c>
      <c r="D50" s="4" t="str">
        <f>IF(ROW()&lt;=B$3,INDEX([1]FP!F:F,B$2+ROW()-1),"")</f>
        <v/>
      </c>
      <c r="E50" s="4"/>
      <c r="F50" s="4" t="str">
        <f>IF(ROW()&lt;=B$3,INDEX([1]FP!G:G,B$2+ROW()-1),"")</f>
        <v/>
      </c>
      <c r="G50" s="4"/>
      <c r="H50" s="5" t="str">
        <f>IF(ROW()&lt;=B$3,INDEX([1]FP!C:C,B$2+ROW()-1),"")</f>
        <v/>
      </c>
      <c r="I50" s="6" t="str">
        <f>IF(ROW()&lt;=B$3,SUMIF(A$107:A$10030,A50,I$107:I$10030),"")</f>
        <v/>
      </c>
      <c r="J50" s="7" t="str">
        <f>IF(ROW()&lt;=B$3,SUMIFS(I$103:I$50030,A$103:A$50030,K50,J$103:J$50030,L50),"")</f>
        <v/>
      </c>
      <c r="K50" s="8" t="str">
        <f t="shared" si="0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IF(ROW()&lt;=B$3,INDEX([1]FP!F:F,B$2+ROW()-1)&amp;" - "&amp;INDEX([1]FP!C:C,B$2+ROW()-1),"")</f>
        <v/>
      </c>
      <c r="B51" s="23"/>
      <c r="C51" s="20" t="str">
        <f>IF(ROW()&lt;=B$3,INDEX([1]FP!E:E,B$2+ROW()-1),"")</f>
        <v/>
      </c>
      <c r="D51" s="4" t="str">
        <f>IF(ROW()&lt;=B$3,INDEX([1]FP!F:F,B$2+ROW()-1),"")</f>
        <v/>
      </c>
      <c r="E51" s="4"/>
      <c r="F51" s="4" t="str">
        <f>IF(ROW()&lt;=B$3,INDEX([1]FP!G:G,B$2+ROW()-1),"")</f>
        <v/>
      </c>
      <c r="G51" s="4"/>
      <c r="H51" s="5" t="str">
        <f>IF(ROW()&lt;=B$3,INDEX([1]FP!C:C,B$2+ROW()-1),"")</f>
        <v/>
      </c>
      <c r="I51" s="6" t="str">
        <f>IF(ROW()&lt;=B$3,SUMIF(A$107:A$10030,A51,I$107:I$10030),"")</f>
        <v/>
      </c>
      <c r="J51" s="7" t="str">
        <f>IF(ROW()&lt;=B$3,SUMIFS(I$103:I$50030,A$103:A$50030,K51,J$103:J$50030,L51),"")</f>
        <v/>
      </c>
      <c r="K51" s="8" t="str">
        <f t="shared" si="0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IF(ROW()&lt;=B$3,INDEX([1]FP!F:F,B$2+ROW()-1)&amp;" - "&amp;INDEX([1]FP!C:C,B$2+ROW()-1),"")</f>
        <v/>
      </c>
      <c r="B52" s="23"/>
      <c r="C52" s="20" t="str">
        <f>IF(ROW()&lt;=B$3,INDEX([1]FP!E:E,B$2+ROW()-1),"")</f>
        <v/>
      </c>
      <c r="D52" s="4" t="str">
        <f>IF(ROW()&lt;=B$3,INDEX([1]FP!F:F,B$2+ROW()-1),"")</f>
        <v/>
      </c>
      <c r="E52" s="4"/>
      <c r="F52" s="4" t="str">
        <f>IF(ROW()&lt;=B$3,INDEX([1]FP!G:G,B$2+ROW()-1),"")</f>
        <v/>
      </c>
      <c r="G52" s="4"/>
      <c r="H52" s="5" t="str">
        <f>IF(ROW()&lt;=B$3,INDEX([1]FP!C:C,B$2+ROW()-1),"")</f>
        <v/>
      </c>
      <c r="I52" s="6" t="str">
        <f>IF(ROW()&lt;=B$3,SUMIF(A$107:A$10030,A52,I$107:I$10030),"")</f>
        <v/>
      </c>
      <c r="J52" s="7" t="str">
        <f>IF(ROW()&lt;=B$3,SUMIFS(I$103:I$50030,A$103:A$50030,K52,J$103:J$50030,L52),"")</f>
        <v/>
      </c>
      <c r="K52" s="8" t="str">
        <f t="shared" si="0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IF(ROW()&lt;=B$3,INDEX([1]FP!F:F,B$2+ROW()-1)&amp;" - "&amp;INDEX([1]FP!C:C,B$2+ROW()-1),"")</f>
        <v/>
      </c>
      <c r="B53" s="23"/>
      <c r="C53" s="20" t="str">
        <f>IF(ROW()&lt;=B$3,INDEX([1]FP!E:E,B$2+ROW()-1),"")</f>
        <v/>
      </c>
      <c r="D53" s="4" t="str">
        <f>IF(ROW()&lt;=B$3,INDEX([1]FP!F:F,B$2+ROW()-1),"")</f>
        <v/>
      </c>
      <c r="E53" s="4"/>
      <c r="F53" s="4" t="str">
        <f>IF(ROW()&lt;=B$3,INDEX([1]FP!G:G,B$2+ROW()-1),"")</f>
        <v/>
      </c>
      <c r="G53" s="4"/>
      <c r="H53" s="5" t="str">
        <f>IF(ROW()&lt;=B$3,INDEX([1]FP!C:C,B$2+ROW()-1),"")</f>
        <v/>
      </c>
      <c r="I53" s="6" t="str">
        <f>IF(ROW()&lt;=B$3,SUMIF(A$107:A$10030,A53,I$107:I$10030),"")</f>
        <v/>
      </c>
      <c r="J53" s="7" t="str">
        <f>IF(ROW()&lt;=B$3,SUMIFS(I$103:I$50030,A$103:A$50030,K53,J$103:J$50030,L53),"")</f>
        <v/>
      </c>
      <c r="K53" s="8" t="str">
        <f t="shared" si="0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IF(ROW()&lt;=B$3,INDEX([1]FP!F:F,B$2+ROW()-1)&amp;" - "&amp;INDEX([1]FP!C:C,B$2+ROW()-1),"")</f>
        <v/>
      </c>
      <c r="B54" s="23"/>
      <c r="C54" s="20" t="str">
        <f>IF(ROW()&lt;=B$3,INDEX([1]FP!E:E,B$2+ROW()-1),"")</f>
        <v/>
      </c>
      <c r="D54" s="4" t="str">
        <f>IF(ROW()&lt;=B$3,INDEX([1]FP!F:F,B$2+ROW()-1),"")</f>
        <v/>
      </c>
      <c r="E54" s="4"/>
      <c r="F54" s="4" t="str">
        <f>IF(ROW()&lt;=B$3,INDEX([1]FP!G:G,B$2+ROW()-1),"")</f>
        <v/>
      </c>
      <c r="G54" s="4"/>
      <c r="H54" s="5" t="str">
        <f>IF(ROW()&lt;=B$3,INDEX([1]FP!C:C,B$2+ROW()-1),"")</f>
        <v/>
      </c>
      <c r="I54" s="6" t="str">
        <f>IF(ROW()&lt;=B$3,SUMIF(A$107:A$10030,A54,I$107:I$10030),"")</f>
        <v/>
      </c>
      <c r="J54" s="7" t="str">
        <f>IF(ROW()&lt;=B$3,SUMIFS(I$103:I$50030,A$103:A$50030,K54,J$103:J$50030,L54),"")</f>
        <v/>
      </c>
      <c r="K54" s="8" t="str">
        <f t="shared" si="0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IF(ROW()&lt;=B$3,INDEX([1]FP!F:F,B$2+ROW()-1)&amp;" - "&amp;INDEX([1]FP!C:C,B$2+ROW()-1),"")</f>
        <v/>
      </c>
      <c r="B55" s="23"/>
      <c r="C55" s="20" t="str">
        <f>IF(ROW()&lt;=B$3,INDEX([1]FP!E:E,B$2+ROW()-1),"")</f>
        <v/>
      </c>
      <c r="D55" s="4" t="str">
        <f>IF(ROW()&lt;=B$3,INDEX([1]FP!F:F,B$2+ROW()-1),"")</f>
        <v/>
      </c>
      <c r="E55" s="4"/>
      <c r="F55" s="4" t="str">
        <f>IF(ROW()&lt;=B$3,INDEX([1]FP!G:G,B$2+ROW()-1),"")</f>
        <v/>
      </c>
      <c r="G55" s="4"/>
      <c r="H55" s="5" t="str">
        <f>IF(ROW()&lt;=B$3,INDEX([1]FP!C:C,B$2+ROW()-1),"")</f>
        <v/>
      </c>
      <c r="I55" s="6" t="str">
        <f>IF(ROW()&lt;=B$3,SUMIF(A$107:A$10030,A55,I$107:I$10030),"")</f>
        <v/>
      </c>
      <c r="J55" s="7" t="str">
        <f>IF(ROW()&lt;=B$3,SUMIFS(I$103:I$50030,A$103:A$50030,K55,J$103:J$50030,L55),"")</f>
        <v/>
      </c>
      <c r="K55" s="8" t="str">
        <f t="shared" si="0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IF(ROW()&lt;=B$3,INDEX([1]FP!F:F,B$2+ROW()-1)&amp;" - "&amp;INDEX([1]FP!C:C,B$2+ROW()-1),"")</f>
        <v/>
      </c>
      <c r="B56" s="23"/>
      <c r="C56" s="20" t="str">
        <f>IF(ROW()&lt;=B$3,INDEX([1]FP!E:E,B$2+ROW()-1),"")</f>
        <v/>
      </c>
      <c r="D56" s="4" t="str">
        <f>IF(ROW()&lt;=B$3,INDEX([1]FP!F:F,B$2+ROW()-1),"")</f>
        <v/>
      </c>
      <c r="E56" s="4"/>
      <c r="F56" s="4" t="str">
        <f>IF(ROW()&lt;=B$3,INDEX([1]FP!G:G,B$2+ROW()-1),"")</f>
        <v/>
      </c>
      <c r="G56" s="4"/>
      <c r="H56" s="5" t="str">
        <f>IF(ROW()&lt;=B$3,INDEX([1]FP!C:C,B$2+ROW()-1),"")</f>
        <v/>
      </c>
      <c r="I56" s="6" t="str">
        <f>IF(ROW()&lt;=B$3,SUMIF(A$107:A$10030,A56,I$107:I$10030),"")</f>
        <v/>
      </c>
      <c r="J56" s="7" t="str">
        <f>IF(ROW()&lt;=B$3,SUMIFS(I$103:I$50030,A$103:A$50030,K56,J$103:J$50030,L56),"")</f>
        <v/>
      </c>
      <c r="K56" s="8" t="str">
        <f t="shared" si="0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IF(ROW()&lt;=B$3,INDEX([1]FP!F:F,B$2+ROW()-1)&amp;" - "&amp;INDEX([1]FP!C:C,B$2+ROW()-1),"")</f>
        <v/>
      </c>
      <c r="B57" s="23"/>
      <c r="C57" s="20" t="str">
        <f>IF(ROW()&lt;=B$3,INDEX([1]FP!E:E,B$2+ROW()-1),"")</f>
        <v/>
      </c>
      <c r="D57" s="4" t="str">
        <f>IF(ROW()&lt;=B$3,INDEX([1]FP!F:F,B$2+ROW()-1),"")</f>
        <v/>
      </c>
      <c r="E57" s="4"/>
      <c r="F57" s="4" t="str">
        <f>IF(ROW()&lt;=B$3,INDEX([1]FP!G:G,B$2+ROW()-1),"")</f>
        <v/>
      </c>
      <c r="G57" s="4"/>
      <c r="H57" s="5" t="str">
        <f>IF(ROW()&lt;=B$3,INDEX([1]FP!C:C,B$2+ROW()-1),"")</f>
        <v/>
      </c>
      <c r="I57" s="6" t="str">
        <f>IF(ROW()&lt;=B$3,SUMIF(A$107:A$10030,A57,I$107:I$10030),"")</f>
        <v/>
      </c>
      <c r="J57" s="7" t="str">
        <f>IF(ROW()&lt;=B$3,SUMIFS(I$103:I$50030,A$103:A$50030,K57,J$103:J$50030,L57),"")</f>
        <v/>
      </c>
      <c r="K57" s="8" t="str">
        <f t="shared" si="0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IF(ROW()&lt;=B$3,INDEX([1]FP!F:F,B$2+ROW()-1)&amp;" - "&amp;INDEX([1]FP!C:C,B$2+ROW()-1),"")</f>
        <v/>
      </c>
      <c r="B58" s="23"/>
      <c r="C58" s="20" t="str">
        <f>IF(ROW()&lt;=B$3,INDEX([1]FP!E:E,B$2+ROW()-1),"")</f>
        <v/>
      </c>
      <c r="D58" s="4" t="str">
        <f>IF(ROW()&lt;=B$3,INDEX([1]FP!F:F,B$2+ROW()-1),"")</f>
        <v/>
      </c>
      <c r="E58" s="4"/>
      <c r="F58" s="4" t="str">
        <f>IF(ROW()&lt;=B$3,INDEX([1]FP!G:G,B$2+ROW()-1),"")</f>
        <v/>
      </c>
      <c r="G58" s="4"/>
      <c r="H58" s="5" t="str">
        <f>IF(ROW()&lt;=B$3,INDEX([1]FP!C:C,B$2+ROW()-1),"")</f>
        <v/>
      </c>
      <c r="I58" s="6" t="str">
        <f>IF(ROW()&lt;=B$3,SUMIF(A$107:A$10030,A58,I$107:I$10030),"")</f>
        <v/>
      </c>
      <c r="J58" s="7" t="str">
        <f>IF(ROW()&lt;=B$3,SUMIFS(I$103:I$50030,A$103:A$50030,K58,J$103:J$50030,L58),"")</f>
        <v/>
      </c>
      <c r="K58" s="8" t="str">
        <f t="shared" si="0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IF(ROW()&lt;=B$3,INDEX([1]FP!F:F,B$2+ROW()-1)&amp;" - "&amp;INDEX([1]FP!C:C,B$2+ROW()-1),"")</f>
        <v/>
      </c>
      <c r="B59" s="23"/>
      <c r="C59" s="20" t="str">
        <f>IF(ROW()&lt;=B$3,INDEX([1]FP!E:E,B$2+ROW()-1),"")</f>
        <v/>
      </c>
      <c r="D59" s="4" t="str">
        <f>IF(ROW()&lt;=B$3,INDEX([1]FP!F:F,B$2+ROW()-1),"")</f>
        <v/>
      </c>
      <c r="E59" s="4"/>
      <c r="F59" s="4" t="str">
        <f>IF(ROW()&lt;=B$3,INDEX([1]FP!G:G,B$2+ROW()-1),"")</f>
        <v/>
      </c>
      <c r="G59" s="4"/>
      <c r="H59" s="5" t="str">
        <f>IF(ROW()&lt;=B$3,INDEX([1]FP!C:C,B$2+ROW()-1),"")</f>
        <v/>
      </c>
      <c r="I59" s="6" t="str">
        <f>IF(ROW()&lt;=B$3,SUMIF(A$107:A$10030,A59,I$107:I$10030),"")</f>
        <v/>
      </c>
      <c r="J59" s="7" t="str">
        <f>IF(ROW()&lt;=B$3,SUMIFS(I$103:I$50030,A$103:A$50030,K59,J$103:J$50030,L59),"")</f>
        <v/>
      </c>
      <c r="K59" s="8" t="str">
        <f t="shared" si="0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IF(ROW()&lt;=B$3,INDEX([1]FP!F:F,B$2+ROW()-1)&amp;" - "&amp;INDEX([1]FP!C:C,B$2+ROW()-1),"")</f>
        <v/>
      </c>
      <c r="B60" s="23"/>
      <c r="C60" s="20" t="str">
        <f>IF(ROW()&lt;=B$3,INDEX([1]FP!E:E,B$2+ROW()-1),"")</f>
        <v/>
      </c>
      <c r="D60" s="4" t="str">
        <f>IF(ROW()&lt;=B$3,INDEX([1]FP!F:F,B$2+ROW()-1),"")</f>
        <v/>
      </c>
      <c r="E60" s="4"/>
      <c r="F60" s="4" t="str">
        <f>IF(ROW()&lt;=B$3,INDEX([1]FP!G:G,B$2+ROW()-1),"")</f>
        <v/>
      </c>
      <c r="G60" s="4"/>
      <c r="H60" s="5" t="str">
        <f>IF(ROW()&lt;=B$3,INDEX([1]FP!C:C,B$2+ROW()-1),"")</f>
        <v/>
      </c>
      <c r="I60" s="6" t="str">
        <f>IF(ROW()&lt;=B$3,SUMIF(A$107:A$10030,A60,I$107:I$10030),"")</f>
        <v/>
      </c>
      <c r="J60" s="7" t="str">
        <f>IF(ROW()&lt;=B$3,SUMIFS(I$103:I$50030,A$103:A$50030,K60,J$103:J$50030,L60),"")</f>
        <v/>
      </c>
      <c r="K60" s="8" t="str">
        <f t="shared" si="0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IF(ROW()&lt;=B$3,INDEX([1]FP!F:F,B$2+ROW()-1)&amp;" - "&amp;INDEX([1]FP!C:C,B$2+ROW()-1),"")</f>
        <v/>
      </c>
      <c r="B61" s="23"/>
      <c r="C61" s="20" t="str">
        <f>IF(ROW()&lt;=B$3,INDEX([1]FP!E:E,B$2+ROW()-1),"")</f>
        <v/>
      </c>
      <c r="D61" s="4" t="str">
        <f>IF(ROW()&lt;=B$3,INDEX([1]FP!F:F,B$2+ROW()-1),"")</f>
        <v/>
      </c>
      <c r="E61" s="4"/>
      <c r="F61" s="4" t="str">
        <f>IF(ROW()&lt;=B$3,INDEX([1]FP!G:G,B$2+ROW()-1),"")</f>
        <v/>
      </c>
      <c r="G61" s="4"/>
      <c r="H61" s="5" t="str">
        <f>IF(ROW()&lt;=B$3,INDEX([1]FP!C:C,B$2+ROW()-1),"")</f>
        <v/>
      </c>
      <c r="I61" s="6" t="str">
        <f>IF(ROW()&lt;=B$3,SUMIF(A$107:A$10030,A61,I$107:I$10030),"")</f>
        <v/>
      </c>
      <c r="J61" s="7" t="str">
        <f>IF(ROW()&lt;=B$3,SUMIFS(I$103:I$50030,A$103:A$50030,K61,J$103:J$50030,L61),"")</f>
        <v/>
      </c>
      <c r="K61" s="8" t="str">
        <f t="shared" si="0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IF(ROW()&lt;=B$3,INDEX([1]FP!F:F,B$2+ROW()-1)&amp;" - "&amp;INDEX([1]FP!C:C,B$2+ROW()-1),"")</f>
        <v/>
      </c>
      <c r="B62" s="23"/>
      <c r="C62" s="20" t="str">
        <f>IF(ROW()&lt;=B$3,INDEX([1]FP!E:E,B$2+ROW()-1),"")</f>
        <v/>
      </c>
      <c r="D62" s="4" t="str">
        <f>IF(ROW()&lt;=B$3,INDEX([1]FP!F:F,B$2+ROW()-1),"")</f>
        <v/>
      </c>
      <c r="E62" s="4"/>
      <c r="F62" s="4" t="str">
        <f>IF(ROW()&lt;=B$3,INDEX([1]FP!G:G,B$2+ROW()-1),"")</f>
        <v/>
      </c>
      <c r="G62" s="4"/>
      <c r="H62" s="5" t="str">
        <f>IF(ROW()&lt;=B$3,INDEX([1]FP!C:C,B$2+ROW()-1),"")</f>
        <v/>
      </c>
      <c r="I62" s="6" t="str">
        <f>IF(ROW()&lt;=B$3,SUMIF(A$107:A$10030,A62,I$107:I$10030),"")</f>
        <v/>
      </c>
      <c r="J62" s="7" t="str">
        <f>IF(ROW()&lt;=B$3,SUMIFS(I$103:I$50030,A$103:A$50030,K62,J$103:J$50030,L62),"")</f>
        <v/>
      </c>
      <c r="K62" s="8" t="str">
        <f t="shared" si="0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IF(ROW()&lt;=B$3,INDEX([1]FP!F:F,B$2+ROW()-1)&amp;" - "&amp;INDEX([1]FP!C:C,B$2+ROW()-1),"")</f>
        <v/>
      </c>
      <c r="B63" s="23"/>
      <c r="C63" s="20" t="str">
        <f>IF(ROW()&lt;=B$3,INDEX([1]FP!E:E,B$2+ROW()-1),"")</f>
        <v/>
      </c>
      <c r="D63" s="4" t="str">
        <f>IF(ROW()&lt;=B$3,INDEX([1]FP!F:F,B$2+ROW()-1),"")</f>
        <v/>
      </c>
      <c r="E63" s="4"/>
      <c r="F63" s="4" t="str">
        <f>IF(ROW()&lt;=B$3,INDEX([1]FP!G:G,B$2+ROW()-1),"")</f>
        <v/>
      </c>
      <c r="G63" s="4"/>
      <c r="H63" s="5" t="str">
        <f>IF(ROW()&lt;=B$3,INDEX([1]FP!C:C,B$2+ROW()-1),"")</f>
        <v/>
      </c>
      <c r="I63" s="6" t="str">
        <f>IF(ROW()&lt;=B$3,SUMIF(A$107:A$10030,A63,I$107:I$10030),"")</f>
        <v/>
      </c>
      <c r="J63" s="7" t="str">
        <f>IF(ROW()&lt;=B$3,SUMIFS(I$103:I$50030,A$103:A$50030,K63,J$103:J$50030,L63),"")</f>
        <v/>
      </c>
      <c r="K63" s="8" t="str">
        <f t="shared" si="0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IF(ROW()&lt;=B$3,INDEX([1]FP!F:F,B$2+ROW()-1)&amp;" - "&amp;INDEX([1]FP!C:C,B$2+ROW()-1),"")</f>
        <v/>
      </c>
      <c r="B64" s="23"/>
      <c r="C64" s="20" t="str">
        <f>IF(ROW()&lt;=B$3,INDEX([1]FP!E:E,B$2+ROW()-1),"")</f>
        <v/>
      </c>
      <c r="D64" s="4" t="str">
        <f>IF(ROW()&lt;=B$3,INDEX([1]FP!F:F,B$2+ROW()-1),"")</f>
        <v/>
      </c>
      <c r="E64" s="4"/>
      <c r="F64" s="4" t="str">
        <f>IF(ROW()&lt;=B$3,INDEX([1]FP!G:G,B$2+ROW()-1),"")</f>
        <v/>
      </c>
      <c r="G64" s="4"/>
      <c r="H64" s="5" t="str">
        <f>IF(ROW()&lt;=B$3,INDEX([1]FP!C:C,B$2+ROW()-1),"")</f>
        <v/>
      </c>
      <c r="I64" s="6" t="str">
        <f>IF(ROW()&lt;=B$3,SUMIF(A$107:A$10030,A64,I$107:I$10030),"")</f>
        <v/>
      </c>
      <c r="J64" s="7" t="str">
        <f>IF(ROW()&lt;=B$3,SUMIFS(I$103:I$50030,A$103:A$50030,K64,J$103:J$50030,L64),"")</f>
        <v/>
      </c>
      <c r="K64" s="8" t="str">
        <f t="shared" si="0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IF(ROW()&lt;=B$3,INDEX([1]FP!F:F,B$2+ROW()-1)&amp;" - "&amp;INDEX([1]FP!C:C,B$2+ROW()-1),"")</f>
        <v/>
      </c>
      <c r="B65" s="23"/>
      <c r="C65" s="20" t="str">
        <f>IF(ROW()&lt;=B$3,INDEX([1]FP!E:E,B$2+ROW()-1),"")</f>
        <v/>
      </c>
      <c r="D65" s="4" t="str">
        <f>IF(ROW()&lt;=B$3,INDEX([1]FP!F:F,B$2+ROW()-1),"")</f>
        <v/>
      </c>
      <c r="E65" s="4"/>
      <c r="F65" s="4" t="str">
        <f>IF(ROW()&lt;=B$3,INDEX([1]FP!G:G,B$2+ROW()-1),"")</f>
        <v/>
      </c>
      <c r="G65" s="4"/>
      <c r="H65" s="5" t="str">
        <f>IF(ROW()&lt;=B$3,INDEX([1]FP!C:C,B$2+ROW()-1),"")</f>
        <v/>
      </c>
      <c r="I65" s="6" t="str">
        <f>IF(ROW()&lt;=B$3,SUMIF(A$107:A$10030,A65,I$107:I$10030),"")</f>
        <v/>
      </c>
      <c r="J65" s="7" t="str">
        <f>IF(ROW()&lt;=B$3,SUMIFS(I$103:I$50030,A$103:A$50030,K65,J$103:J$50030,L65),"")</f>
        <v/>
      </c>
      <c r="K65" s="8" t="str">
        <f t="shared" si="0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IF(ROW()&lt;=B$3,INDEX([1]FP!F:F,B$2+ROW()-1)&amp;" - "&amp;INDEX([1]FP!C:C,B$2+ROW()-1),"")</f>
        <v/>
      </c>
      <c r="B66" s="23"/>
      <c r="C66" s="20" t="str">
        <f>IF(ROW()&lt;=B$3,INDEX([1]FP!E:E,B$2+ROW()-1),"")</f>
        <v/>
      </c>
      <c r="D66" s="4" t="str">
        <f>IF(ROW()&lt;=B$3,INDEX([1]FP!F:F,B$2+ROW()-1),"")</f>
        <v/>
      </c>
      <c r="E66" s="4"/>
      <c r="F66" s="4" t="str">
        <f>IF(ROW()&lt;=B$3,INDEX([1]FP!G:G,B$2+ROW()-1),"")</f>
        <v/>
      </c>
      <c r="G66" s="4"/>
      <c r="H66" s="5" t="str">
        <f>IF(ROW()&lt;=B$3,INDEX([1]FP!C:C,B$2+ROW()-1),"")</f>
        <v/>
      </c>
      <c r="I66" s="6" t="str">
        <f>IF(ROW()&lt;=B$3,SUMIF(A$107:A$10030,A66,I$107:I$10030),"")</f>
        <v/>
      </c>
      <c r="J66" s="7" t="str">
        <f>IF(ROW()&lt;=B$3,SUMIFS(I$103:I$50030,A$103:A$50030,K66,J$103:J$50030,L66),"")</f>
        <v/>
      </c>
      <c r="K66" s="8" t="str">
        <f t="shared" si="0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IF(ROW()&lt;=B$3,INDEX([1]FP!F:F,B$2+ROW()-1)&amp;" - "&amp;INDEX([1]FP!C:C,B$2+ROW()-1),"")</f>
        <v/>
      </c>
      <c r="B67" s="23"/>
      <c r="C67" s="20" t="str">
        <f>IF(ROW()&lt;=B$3,INDEX([1]FP!E:E,B$2+ROW()-1),"")</f>
        <v/>
      </c>
      <c r="D67" s="4" t="str">
        <f>IF(ROW()&lt;=B$3,INDEX([1]FP!F:F,B$2+ROW()-1),"")</f>
        <v/>
      </c>
      <c r="E67" s="4"/>
      <c r="F67" s="4" t="str">
        <f>IF(ROW()&lt;=B$3,INDEX([1]FP!G:G,B$2+ROW()-1),"")</f>
        <v/>
      </c>
      <c r="G67" s="4"/>
      <c r="H67" s="5" t="str">
        <f>IF(ROW()&lt;=B$3,INDEX([1]FP!C:C,B$2+ROW()-1),"")</f>
        <v/>
      </c>
      <c r="I67" s="6" t="str">
        <f>IF(ROW()&lt;=B$3,SUMIF(A$107:A$10030,A67,I$107:I$10030),"")</f>
        <v/>
      </c>
      <c r="J67" s="7" t="str">
        <f>IF(ROW()&lt;=B$3,SUMIFS(I$103:I$50030,A$103:A$50030,K67,J$103:J$50030,L67),"")</f>
        <v/>
      </c>
      <c r="K67" s="8" t="str">
        <f t="shared" ref="K67:K94" si="1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IF(ROW()&lt;=B$3,INDEX([1]FP!F:F,B$2+ROW()-1)&amp;" - "&amp;INDEX([1]FP!C:C,B$2+ROW()-1),"")</f>
        <v/>
      </c>
      <c r="B68" s="23"/>
      <c r="C68" s="20" t="str">
        <f>IF(ROW()&lt;=B$3,INDEX([1]FP!E:E,B$2+ROW()-1),"")</f>
        <v/>
      </c>
      <c r="D68" s="4" t="str">
        <f>IF(ROW()&lt;=B$3,INDEX([1]FP!F:F,B$2+ROW()-1),"")</f>
        <v/>
      </c>
      <c r="E68" s="4"/>
      <c r="F68" s="4" t="str">
        <f>IF(ROW()&lt;=B$3,INDEX([1]FP!G:G,B$2+ROW()-1),"")</f>
        <v/>
      </c>
      <c r="G68" s="4"/>
      <c r="H68" s="5" t="str">
        <f>IF(ROW()&lt;=B$3,INDEX([1]FP!C:C,B$2+ROW()-1),"")</f>
        <v/>
      </c>
      <c r="I68" s="6" t="str">
        <f>IF(ROW()&lt;=B$3,SUMIF(A$107:A$10030,A68,I$107:I$10030),"")</f>
        <v/>
      </c>
      <c r="J68" s="7" t="str">
        <f>IF(ROW()&lt;=B$3,SUMIFS(I$103:I$50030,A$103:A$50030,K68,J$103:J$50030,L68),"")</f>
        <v/>
      </c>
      <c r="K68" s="8" t="str">
        <f t="shared" si="1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IF(ROW()&lt;=B$3,INDEX([1]FP!F:F,B$2+ROW()-1)&amp;" - "&amp;INDEX([1]FP!C:C,B$2+ROW()-1),"")</f>
        <v/>
      </c>
      <c r="B69" s="23"/>
      <c r="C69" s="20" t="str">
        <f>IF(ROW()&lt;=B$3,INDEX([1]FP!E:E,B$2+ROW()-1),"")</f>
        <v/>
      </c>
      <c r="D69" s="4" t="str">
        <f>IF(ROW()&lt;=B$3,INDEX([1]FP!F:F,B$2+ROW()-1),"")</f>
        <v/>
      </c>
      <c r="E69" s="4"/>
      <c r="F69" s="4" t="str">
        <f>IF(ROW()&lt;=B$3,INDEX([1]FP!G:G,B$2+ROW()-1),"")</f>
        <v/>
      </c>
      <c r="G69" s="4"/>
      <c r="H69" s="5" t="str">
        <f>IF(ROW()&lt;=B$3,INDEX([1]FP!C:C,B$2+ROW()-1),"")</f>
        <v/>
      </c>
      <c r="I69" s="6" t="str">
        <f>IF(ROW()&lt;=B$3,SUMIF(A$107:A$10030,A69,I$107:I$10030),"")</f>
        <v/>
      </c>
      <c r="J69" s="7" t="str">
        <f>IF(ROW()&lt;=B$3,SUMIFS(I$103:I$50030,A$103:A$50030,K69,J$103:J$50030,L69),"")</f>
        <v/>
      </c>
      <c r="K69" s="8" t="str">
        <f t="shared" si="1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IF(ROW()&lt;=B$3,INDEX([1]FP!F:F,B$2+ROW()-1)&amp;" - "&amp;INDEX([1]FP!C:C,B$2+ROW()-1),"")</f>
        <v/>
      </c>
      <c r="B70" s="23"/>
      <c r="C70" s="20" t="str">
        <f>IF(ROW()&lt;=B$3,INDEX([1]FP!E:E,B$2+ROW()-1),"")</f>
        <v/>
      </c>
      <c r="D70" s="4" t="str">
        <f>IF(ROW()&lt;=B$3,INDEX([1]FP!F:F,B$2+ROW()-1),"")</f>
        <v/>
      </c>
      <c r="E70" s="4"/>
      <c r="F70" s="4" t="str">
        <f>IF(ROW()&lt;=B$3,INDEX([1]FP!G:G,B$2+ROW()-1),"")</f>
        <v/>
      </c>
      <c r="G70" s="4"/>
      <c r="H70" s="5" t="str">
        <f>IF(ROW()&lt;=B$3,INDEX([1]FP!C:C,B$2+ROW()-1),"")</f>
        <v/>
      </c>
      <c r="I70" s="6" t="str">
        <f>IF(ROW()&lt;=B$3,SUMIF(A$107:A$10030,A70,I$107:I$10030),"")</f>
        <v/>
      </c>
      <c r="J70" s="7" t="str">
        <f>IF(ROW()&lt;=B$3,SUMIFS(I$103:I$50030,A$103:A$50030,K70,J$103:J$50030,L70),"")</f>
        <v/>
      </c>
      <c r="K70" s="8" t="str">
        <f t="shared" si="1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IF(ROW()&lt;=B$3,INDEX([1]FP!F:F,B$2+ROW()-1)&amp;" - "&amp;INDEX([1]FP!C:C,B$2+ROW()-1),"")</f>
        <v/>
      </c>
      <c r="B71" s="23"/>
      <c r="C71" s="20" t="str">
        <f>IF(ROW()&lt;=B$3,INDEX([1]FP!E:E,B$2+ROW()-1),"")</f>
        <v/>
      </c>
      <c r="D71" s="4" t="str">
        <f>IF(ROW()&lt;=B$3,INDEX([1]FP!F:F,B$2+ROW()-1),"")</f>
        <v/>
      </c>
      <c r="E71" s="4"/>
      <c r="F71" s="4" t="str">
        <f>IF(ROW()&lt;=B$3,INDEX([1]FP!G:G,B$2+ROW()-1),"")</f>
        <v/>
      </c>
      <c r="G71" s="4"/>
      <c r="H71" s="5" t="str">
        <f>IF(ROW()&lt;=B$3,INDEX([1]FP!C:C,B$2+ROW()-1),"")</f>
        <v/>
      </c>
      <c r="I71" s="6" t="str">
        <f>IF(ROW()&lt;=B$3,SUMIF(A$107:A$10030,A71,I$107:I$10030),"")</f>
        <v/>
      </c>
      <c r="J71" s="7" t="str">
        <f>IF(ROW()&lt;=B$3,SUMIFS(I$103:I$50030,A$103:A$50030,K71,J$103:J$50030,L71),"")</f>
        <v/>
      </c>
      <c r="K71" s="8" t="str">
        <f t="shared" si="1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IF(ROW()&lt;=B$3,INDEX([1]FP!F:F,B$2+ROW()-1)&amp;" - "&amp;INDEX([1]FP!C:C,B$2+ROW()-1),"")</f>
        <v/>
      </c>
      <c r="B72" s="23"/>
      <c r="C72" s="20" t="str">
        <f>IF(ROW()&lt;=B$3,INDEX([1]FP!E:E,B$2+ROW()-1),"")</f>
        <v/>
      </c>
      <c r="D72" s="4" t="str">
        <f>IF(ROW()&lt;=B$3,INDEX([1]FP!F:F,B$2+ROW()-1),"")</f>
        <v/>
      </c>
      <c r="E72" s="4"/>
      <c r="F72" s="4" t="str">
        <f>IF(ROW()&lt;=B$3,INDEX([1]FP!G:G,B$2+ROW()-1),"")</f>
        <v/>
      </c>
      <c r="G72" s="4"/>
      <c r="H72" s="5" t="str">
        <f>IF(ROW()&lt;=B$3,INDEX([1]FP!C:C,B$2+ROW()-1),"")</f>
        <v/>
      </c>
      <c r="I72" s="6" t="str">
        <f>IF(ROW()&lt;=B$3,SUMIF(A$107:A$10030,A72,I$107:I$10030),"")</f>
        <v/>
      </c>
      <c r="J72" s="7" t="str">
        <f>IF(ROW()&lt;=B$3,SUMIFS(I$103:I$50030,A$103:A$50030,K72,J$103:J$50030,L72),"")</f>
        <v/>
      </c>
      <c r="K72" s="8" t="str">
        <f t="shared" si="1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IF(ROW()&lt;=B$3,INDEX([1]FP!F:F,B$2+ROW()-1)&amp;" - "&amp;INDEX([1]FP!C:C,B$2+ROW()-1),"")</f>
        <v/>
      </c>
      <c r="B73" s="23"/>
      <c r="C73" s="20" t="str">
        <f>IF(ROW()&lt;=B$3,INDEX([1]FP!E:E,B$2+ROW()-1),"")</f>
        <v/>
      </c>
      <c r="D73" s="4" t="str">
        <f>IF(ROW()&lt;=B$3,INDEX([1]FP!F:F,B$2+ROW()-1),"")</f>
        <v/>
      </c>
      <c r="E73" s="4"/>
      <c r="F73" s="4" t="str">
        <f>IF(ROW()&lt;=B$3,INDEX([1]FP!G:G,B$2+ROW()-1),"")</f>
        <v/>
      </c>
      <c r="G73" s="4"/>
      <c r="H73" s="5" t="str">
        <f>IF(ROW()&lt;=B$3,INDEX([1]FP!C:C,B$2+ROW()-1),"")</f>
        <v/>
      </c>
      <c r="I73" s="6" t="str">
        <f>IF(ROW()&lt;=B$3,SUMIF(A$107:A$10030,A73,I$107:I$10030),"")</f>
        <v/>
      </c>
      <c r="J73" s="7" t="str">
        <f>IF(ROW()&lt;=B$3,SUMIFS(I$103:I$50030,A$103:A$50030,K73,J$103:J$50030,L73),"")</f>
        <v/>
      </c>
      <c r="K73" s="8" t="str">
        <f t="shared" si="1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IF(ROW()&lt;=B$3,INDEX([1]FP!F:F,B$2+ROW()-1)&amp;" - "&amp;INDEX([1]FP!C:C,B$2+ROW()-1),"")</f>
        <v/>
      </c>
      <c r="B74" s="23"/>
      <c r="C74" s="20" t="str">
        <f>IF(ROW()&lt;=B$3,INDEX([1]FP!E:E,B$2+ROW()-1),"")</f>
        <v/>
      </c>
      <c r="D74" s="4" t="str">
        <f>IF(ROW()&lt;=B$3,INDEX([1]FP!F:F,B$2+ROW()-1),"")</f>
        <v/>
      </c>
      <c r="E74" s="4"/>
      <c r="F74" s="4" t="str">
        <f>IF(ROW()&lt;=B$3,INDEX([1]FP!G:G,B$2+ROW()-1),"")</f>
        <v/>
      </c>
      <c r="G74" s="4"/>
      <c r="H74" s="5" t="str">
        <f>IF(ROW()&lt;=B$3,INDEX([1]FP!C:C,B$2+ROW()-1),"")</f>
        <v/>
      </c>
      <c r="I74" s="6" t="str">
        <f>IF(ROW()&lt;=B$3,SUMIF(A$107:A$10030,A74,I$107:I$10030),"")</f>
        <v/>
      </c>
      <c r="J74" s="7" t="str">
        <f>IF(ROW()&lt;=B$3,SUMIFS(I$103:I$50030,A$103:A$50030,K74,J$103:J$50030,L74),"")</f>
        <v/>
      </c>
      <c r="K74" s="8" t="str">
        <f t="shared" si="1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IF(ROW()&lt;=B$3,INDEX([1]FP!F:F,B$2+ROW()-1)&amp;" - "&amp;INDEX([1]FP!C:C,B$2+ROW()-1),"")</f>
        <v/>
      </c>
      <c r="B75" s="23"/>
      <c r="C75" s="20" t="str">
        <f>IF(ROW()&lt;=B$3,INDEX([1]FP!E:E,B$2+ROW()-1),"")</f>
        <v/>
      </c>
      <c r="D75" s="4" t="str">
        <f>IF(ROW()&lt;=B$3,INDEX([1]FP!F:F,B$2+ROW()-1),"")</f>
        <v/>
      </c>
      <c r="E75" s="4"/>
      <c r="F75" s="4" t="str">
        <f>IF(ROW()&lt;=B$3,INDEX([1]FP!G:G,B$2+ROW()-1),"")</f>
        <v/>
      </c>
      <c r="G75" s="4"/>
      <c r="H75" s="5" t="str">
        <f>IF(ROW()&lt;=B$3,INDEX([1]FP!C:C,B$2+ROW()-1),"")</f>
        <v/>
      </c>
      <c r="I75" s="6" t="str">
        <f>IF(ROW()&lt;=B$3,SUMIF(A$107:A$10030,A75,I$107:I$10030),"")</f>
        <v/>
      </c>
      <c r="J75" s="7" t="str">
        <f>IF(ROW()&lt;=B$3,SUMIFS(I$103:I$50030,A$103:A$50030,K75,J$103:J$50030,L75),"")</f>
        <v/>
      </c>
      <c r="K75" s="8" t="str">
        <f t="shared" si="1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IF(ROW()&lt;=B$3,INDEX([1]FP!F:F,B$2+ROW()-1)&amp;" - "&amp;INDEX([1]FP!C:C,B$2+ROW()-1),"")</f>
        <v/>
      </c>
      <c r="B76" s="23"/>
      <c r="C76" s="20" t="str">
        <f>IF(ROW()&lt;=B$3,INDEX([1]FP!E:E,B$2+ROW()-1),"")</f>
        <v/>
      </c>
      <c r="D76" s="4" t="str">
        <f>IF(ROW()&lt;=B$3,INDEX([1]FP!F:F,B$2+ROW()-1),"")</f>
        <v/>
      </c>
      <c r="E76" s="4"/>
      <c r="F76" s="4" t="str">
        <f>IF(ROW()&lt;=B$3,INDEX([1]FP!G:G,B$2+ROW()-1),"")</f>
        <v/>
      </c>
      <c r="G76" s="4"/>
      <c r="H76" s="5" t="str">
        <f>IF(ROW()&lt;=B$3,INDEX([1]FP!C:C,B$2+ROW()-1),"")</f>
        <v/>
      </c>
      <c r="I76" s="6" t="str">
        <f>IF(ROW()&lt;=B$3,SUMIF(A$107:A$10030,A76,I$107:I$10030),"")</f>
        <v/>
      </c>
      <c r="J76" s="7" t="str">
        <f>IF(ROW()&lt;=B$3,SUMIFS(I$103:I$50030,A$103:A$50030,K76,J$103:J$50030,L76),"")</f>
        <v/>
      </c>
      <c r="K76" s="8" t="str">
        <f t="shared" si="1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IF(ROW()&lt;=B$3,INDEX([1]FP!F:F,B$2+ROW()-1)&amp;" - "&amp;INDEX([1]FP!C:C,B$2+ROW()-1),"")</f>
        <v/>
      </c>
      <c r="B77" s="23"/>
      <c r="C77" s="20" t="str">
        <f>IF(ROW()&lt;=B$3,INDEX([1]FP!E:E,B$2+ROW()-1),"")</f>
        <v/>
      </c>
      <c r="D77" s="4" t="str">
        <f>IF(ROW()&lt;=B$3,INDEX([1]FP!F:F,B$2+ROW()-1),"")</f>
        <v/>
      </c>
      <c r="E77" s="4"/>
      <c r="F77" s="4" t="str">
        <f>IF(ROW()&lt;=B$3,INDEX([1]FP!G:G,B$2+ROW()-1),"")</f>
        <v/>
      </c>
      <c r="G77" s="4"/>
      <c r="H77" s="5" t="str">
        <f>IF(ROW()&lt;=B$3,INDEX([1]FP!C:C,B$2+ROW()-1),"")</f>
        <v/>
      </c>
      <c r="I77" s="6" t="str">
        <f>IF(ROW()&lt;=B$3,SUMIF(A$107:A$10030,A77,I$107:I$10030),"")</f>
        <v/>
      </c>
      <c r="J77" s="7" t="str">
        <f>IF(ROW()&lt;=B$3,SUMIFS(I$103:I$50030,A$103:A$50030,K77,J$103:J$50030,L77),"")</f>
        <v/>
      </c>
      <c r="K77" s="8" t="str">
        <f t="shared" si="1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IF(ROW()&lt;=B$3,INDEX([1]FP!F:F,B$2+ROW()-1)&amp;" - "&amp;INDEX([1]FP!C:C,B$2+ROW()-1),"")</f>
        <v/>
      </c>
      <c r="B78" s="23"/>
      <c r="C78" s="20" t="str">
        <f>IF(ROW()&lt;=B$3,INDEX([1]FP!E:E,B$2+ROW()-1),"")</f>
        <v/>
      </c>
      <c r="D78" s="4" t="str">
        <f>IF(ROW()&lt;=B$3,INDEX([1]FP!F:F,B$2+ROW()-1),"")</f>
        <v/>
      </c>
      <c r="E78" s="4"/>
      <c r="F78" s="4" t="str">
        <f>IF(ROW()&lt;=B$3,INDEX([1]FP!G:G,B$2+ROW()-1),"")</f>
        <v/>
      </c>
      <c r="G78" s="4"/>
      <c r="H78" s="5" t="str">
        <f>IF(ROW()&lt;=B$3,INDEX([1]FP!C:C,B$2+ROW()-1),"")</f>
        <v/>
      </c>
      <c r="I78" s="6" t="str">
        <f>IF(ROW()&lt;=B$3,SUMIF(A$107:A$10030,A78,I$107:I$10030),"")</f>
        <v/>
      </c>
      <c r="J78" s="7" t="str">
        <f>IF(ROW()&lt;=B$3,SUMIFS(I$103:I$50030,A$103:A$50030,K78,J$103:J$50030,L78),"")</f>
        <v/>
      </c>
      <c r="K78" s="8" t="str">
        <f t="shared" si="1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IF(ROW()&lt;=B$3,INDEX([1]FP!F:F,B$2+ROW()-1)&amp;" - "&amp;INDEX([1]FP!C:C,B$2+ROW()-1),"")</f>
        <v/>
      </c>
      <c r="B79" s="23"/>
      <c r="C79" s="20" t="str">
        <f>IF(ROW()&lt;=B$3,INDEX([1]FP!E:E,B$2+ROW()-1),"")</f>
        <v/>
      </c>
      <c r="D79" s="4" t="str">
        <f>IF(ROW()&lt;=B$3,INDEX([1]FP!F:F,B$2+ROW()-1),"")</f>
        <v/>
      </c>
      <c r="E79" s="4"/>
      <c r="F79" s="4" t="str">
        <f>IF(ROW()&lt;=B$3,INDEX([1]FP!G:G,B$2+ROW()-1),"")</f>
        <v/>
      </c>
      <c r="G79" s="4"/>
      <c r="H79" s="5" t="str">
        <f>IF(ROW()&lt;=B$3,INDEX([1]FP!C:C,B$2+ROW()-1),"")</f>
        <v/>
      </c>
      <c r="I79" s="6" t="str">
        <f>IF(ROW()&lt;=B$3,SUMIF(A$107:A$10030,A79,I$107:I$10030),"")</f>
        <v/>
      </c>
      <c r="J79" s="7" t="str">
        <f>IF(ROW()&lt;=B$3,SUMIFS(I$103:I$50030,A$103:A$50030,K79,J$103:J$50030,L79),"")</f>
        <v/>
      </c>
      <c r="K79" s="8" t="str">
        <f t="shared" si="1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IF(ROW()&lt;=B$3,INDEX([1]FP!F:F,B$2+ROW()-1)&amp;" - "&amp;INDEX([1]FP!C:C,B$2+ROW()-1),"")</f>
        <v/>
      </c>
      <c r="B80" s="23"/>
      <c r="C80" s="20" t="str">
        <f>IF(ROW()&lt;=B$3,INDEX([1]FP!E:E,B$2+ROW()-1),"")</f>
        <v/>
      </c>
      <c r="D80" s="4" t="str">
        <f>IF(ROW()&lt;=B$3,INDEX([1]FP!F:F,B$2+ROW()-1),"")</f>
        <v/>
      </c>
      <c r="E80" s="4"/>
      <c r="F80" s="4" t="str">
        <f>IF(ROW()&lt;=B$3,INDEX([1]FP!G:G,B$2+ROW()-1),"")</f>
        <v/>
      </c>
      <c r="G80" s="4"/>
      <c r="H80" s="5" t="str">
        <f>IF(ROW()&lt;=B$3,INDEX([1]FP!C:C,B$2+ROW()-1),"")</f>
        <v/>
      </c>
      <c r="I80" s="6" t="str">
        <f>IF(ROW()&lt;=B$3,SUMIF(A$107:A$10030,A80,I$107:I$10030),"")</f>
        <v/>
      </c>
      <c r="J80" s="7" t="str">
        <f>IF(ROW()&lt;=B$3,SUMIFS(I$103:I$50030,A$103:A$50030,K80,J$103:J$50030,L80),"")</f>
        <v/>
      </c>
      <c r="K80" s="8" t="str">
        <f t="shared" si="1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IF(ROW()&lt;=B$3,INDEX([1]FP!F:F,B$2+ROW()-1)&amp;" - "&amp;INDEX([1]FP!C:C,B$2+ROW()-1),"")</f>
        <v/>
      </c>
      <c r="B81" s="23"/>
      <c r="C81" s="20" t="str">
        <f>IF(ROW()&lt;=B$3,INDEX([1]FP!E:E,B$2+ROW()-1),"")</f>
        <v/>
      </c>
      <c r="D81" s="4" t="str">
        <f>IF(ROW()&lt;=B$3,INDEX([1]FP!F:F,B$2+ROW()-1),"")</f>
        <v/>
      </c>
      <c r="E81" s="4"/>
      <c r="F81" s="4" t="str">
        <f>IF(ROW()&lt;=B$3,INDEX([1]FP!G:G,B$2+ROW()-1),"")</f>
        <v/>
      </c>
      <c r="G81" s="4"/>
      <c r="H81" s="5" t="str">
        <f>IF(ROW()&lt;=B$3,INDEX([1]FP!C:C,B$2+ROW()-1),"")</f>
        <v/>
      </c>
      <c r="I81" s="6" t="str">
        <f>IF(ROW()&lt;=B$3,SUMIF(A$107:A$10030,A81,I$107:I$10030),"")</f>
        <v/>
      </c>
      <c r="J81" s="7" t="str">
        <f>IF(ROW()&lt;=B$3,SUMIFS(I$103:I$50030,A$103:A$50030,K81,J$103:J$50030,L81),"")</f>
        <v/>
      </c>
      <c r="K81" s="8" t="str">
        <f t="shared" si="1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IF(ROW()&lt;=B$3,INDEX([1]FP!F:F,B$2+ROW()-1)&amp;" - "&amp;INDEX([1]FP!C:C,B$2+ROW()-1),"")</f>
        <v/>
      </c>
      <c r="B82" s="23"/>
      <c r="C82" s="20" t="str">
        <f>IF(ROW()&lt;=B$3,INDEX([1]FP!E:E,B$2+ROW()-1),"")</f>
        <v/>
      </c>
      <c r="D82" s="4" t="str">
        <f>IF(ROW()&lt;=B$3,INDEX([1]FP!F:F,B$2+ROW()-1),"")</f>
        <v/>
      </c>
      <c r="E82" s="4"/>
      <c r="F82" s="4" t="str">
        <f>IF(ROW()&lt;=B$3,INDEX([1]FP!G:G,B$2+ROW()-1),"")</f>
        <v/>
      </c>
      <c r="G82" s="4"/>
      <c r="H82" s="5" t="str">
        <f>IF(ROW()&lt;=B$3,INDEX([1]FP!C:C,B$2+ROW()-1),"")</f>
        <v/>
      </c>
      <c r="I82" s="6" t="str">
        <f>IF(ROW()&lt;=B$3,SUMIF(A$107:A$10030,A82,I$107:I$10030),"")</f>
        <v/>
      </c>
      <c r="J82" s="7" t="str">
        <f>IF(ROW()&lt;=B$3,SUMIFS(I$103:I$50030,A$103:A$50030,K82,J$103:J$50030,L82),"")</f>
        <v/>
      </c>
      <c r="K82" s="8" t="str">
        <f t="shared" si="1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IF(ROW()&lt;=B$3,INDEX([1]FP!F:F,B$2+ROW()-1)&amp;" - "&amp;INDEX([1]FP!C:C,B$2+ROW()-1),"")</f>
        <v/>
      </c>
      <c r="B83" s="23"/>
      <c r="C83" s="20" t="str">
        <f>IF(ROW()&lt;=B$3,INDEX([1]FP!E:E,B$2+ROW()-1),"")</f>
        <v/>
      </c>
      <c r="D83" s="4" t="str">
        <f>IF(ROW()&lt;=B$3,INDEX([1]FP!F:F,B$2+ROW()-1),"")</f>
        <v/>
      </c>
      <c r="E83" s="4"/>
      <c r="F83" s="4" t="str">
        <f>IF(ROW()&lt;=B$3,INDEX([1]FP!G:G,B$2+ROW()-1),"")</f>
        <v/>
      </c>
      <c r="G83" s="4"/>
      <c r="H83" s="5" t="str">
        <f>IF(ROW()&lt;=B$3,INDEX([1]FP!C:C,B$2+ROW()-1),"")</f>
        <v/>
      </c>
      <c r="I83" s="6" t="str">
        <f>IF(ROW()&lt;=B$3,SUMIF(A$107:A$10030,A83,I$107:I$10030),"")</f>
        <v/>
      </c>
      <c r="J83" s="7" t="str">
        <f>IF(ROW()&lt;=B$3,SUMIFS(I$103:I$50030,A$103:A$50030,K83,J$103:J$50030,L83),"")</f>
        <v/>
      </c>
      <c r="K83" s="8" t="str">
        <f t="shared" si="1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IF(ROW()&lt;=B$3,INDEX([1]FP!F:F,B$2+ROW()-1)&amp;" - "&amp;INDEX([1]FP!C:C,B$2+ROW()-1),"")</f>
        <v/>
      </c>
      <c r="B84" s="23"/>
      <c r="C84" s="20" t="str">
        <f>IF(ROW()&lt;=B$3,INDEX([1]FP!E:E,B$2+ROW()-1),"")</f>
        <v/>
      </c>
      <c r="D84" s="4" t="str">
        <f>IF(ROW()&lt;=B$3,INDEX([1]FP!F:F,B$2+ROW()-1),"")</f>
        <v/>
      </c>
      <c r="E84" s="4"/>
      <c r="F84" s="4" t="str">
        <f>IF(ROW()&lt;=B$3,INDEX([1]FP!G:G,B$2+ROW()-1),"")</f>
        <v/>
      </c>
      <c r="G84" s="4"/>
      <c r="H84" s="5" t="str">
        <f>IF(ROW()&lt;=B$3,INDEX([1]FP!C:C,B$2+ROW()-1),"")</f>
        <v/>
      </c>
      <c r="I84" s="6" t="str">
        <f>IF(ROW()&lt;=B$3,SUMIF(A$107:A$10030,A84,I$107:I$10030),"")</f>
        <v/>
      </c>
      <c r="J84" s="7" t="str">
        <f>IF(ROW()&lt;=B$3,SUMIFS(I$103:I$50030,A$103:A$50030,K84,J$103:J$50030,L84),"")</f>
        <v/>
      </c>
      <c r="K84" s="8" t="str">
        <f t="shared" si="1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IF(ROW()&lt;=B$3,INDEX([1]FP!F:F,B$2+ROW()-1)&amp;" - "&amp;INDEX([1]FP!C:C,B$2+ROW()-1),"")</f>
        <v/>
      </c>
      <c r="B85" s="23"/>
      <c r="C85" s="20" t="str">
        <f>IF(ROW()&lt;=B$3,INDEX([1]FP!E:E,B$2+ROW()-1),"")</f>
        <v/>
      </c>
      <c r="D85" s="4" t="str">
        <f>IF(ROW()&lt;=B$3,INDEX([1]FP!F:F,B$2+ROW()-1),"")</f>
        <v/>
      </c>
      <c r="E85" s="4"/>
      <c r="F85" s="4" t="str">
        <f>IF(ROW()&lt;=B$3,INDEX([1]FP!G:G,B$2+ROW()-1),"")</f>
        <v/>
      </c>
      <c r="G85" s="4"/>
      <c r="H85" s="5" t="str">
        <f>IF(ROW()&lt;=B$3,INDEX([1]FP!C:C,B$2+ROW()-1),"")</f>
        <v/>
      </c>
      <c r="I85" s="6" t="str">
        <f>IF(ROW()&lt;=B$3,SUMIF(A$107:A$10030,A85,I$107:I$10030),"")</f>
        <v/>
      </c>
      <c r="J85" s="7" t="str">
        <f>IF(ROW()&lt;=B$3,SUMIFS(I$103:I$50030,A$103:A$50030,K85,J$103:J$50030,L85),"")</f>
        <v/>
      </c>
      <c r="K85" s="8" t="str">
        <f t="shared" si="1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IF(ROW()&lt;=B$3,INDEX([1]FP!F:F,B$2+ROW()-1)&amp;" - "&amp;INDEX([1]FP!C:C,B$2+ROW()-1),"")</f>
        <v/>
      </c>
      <c r="B86" s="23"/>
      <c r="C86" s="20" t="str">
        <f>IF(ROW()&lt;=B$3,INDEX([1]FP!E:E,B$2+ROW()-1),"")</f>
        <v/>
      </c>
      <c r="D86" s="4" t="str">
        <f>IF(ROW()&lt;=B$3,INDEX([1]FP!F:F,B$2+ROW()-1),"")</f>
        <v/>
      </c>
      <c r="E86" s="4"/>
      <c r="F86" s="4" t="str">
        <f>IF(ROW()&lt;=B$3,INDEX([1]FP!G:G,B$2+ROW()-1),"")</f>
        <v/>
      </c>
      <c r="G86" s="4"/>
      <c r="H86" s="5" t="str">
        <f>IF(ROW()&lt;=B$3,INDEX([1]FP!C:C,B$2+ROW()-1),"")</f>
        <v/>
      </c>
      <c r="I86" s="6" t="str">
        <f>IF(ROW()&lt;=B$3,SUMIF(A$107:A$10030,A86,I$107:I$10030),"")</f>
        <v/>
      </c>
      <c r="J86" s="7" t="str">
        <f>IF(ROW()&lt;=B$3,SUMIFS(I$103:I$50030,A$103:A$50030,K86,J$103:J$50030,L86),"")</f>
        <v/>
      </c>
      <c r="K86" s="8" t="str">
        <f t="shared" si="1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IF(ROW()&lt;=B$3,INDEX([1]FP!F:F,B$2+ROW()-1)&amp;" - "&amp;INDEX([1]FP!C:C,B$2+ROW()-1),"")</f>
        <v/>
      </c>
      <c r="B87" s="23"/>
      <c r="C87" s="20" t="str">
        <f>IF(ROW()&lt;=B$3,INDEX([1]FP!E:E,B$2+ROW()-1),"")</f>
        <v/>
      </c>
      <c r="D87" s="4" t="str">
        <f>IF(ROW()&lt;=B$3,INDEX([1]FP!F:F,B$2+ROW()-1),"")</f>
        <v/>
      </c>
      <c r="E87" s="4"/>
      <c r="F87" s="4" t="str">
        <f>IF(ROW()&lt;=B$3,INDEX([1]FP!G:G,B$2+ROW()-1),"")</f>
        <v/>
      </c>
      <c r="G87" s="4"/>
      <c r="H87" s="5" t="str">
        <f>IF(ROW()&lt;=B$3,INDEX([1]FP!C:C,B$2+ROW()-1),"")</f>
        <v/>
      </c>
      <c r="I87" s="6" t="str">
        <f>IF(ROW()&lt;=B$3,SUMIF(A$107:A$10030,A87,I$107:I$10030),"")</f>
        <v/>
      </c>
      <c r="J87" s="7" t="str">
        <f>IF(ROW()&lt;=B$3,SUMIFS(I$103:I$50030,A$103:A$50030,K87,J$103:J$50030,L87),"")</f>
        <v/>
      </c>
      <c r="K87" s="8" t="str">
        <f t="shared" si="1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IF(ROW()&lt;=B$3,INDEX([1]FP!F:F,B$2+ROW()-1)&amp;" - "&amp;INDEX([1]FP!C:C,B$2+ROW()-1),"")</f>
        <v/>
      </c>
      <c r="B88" s="23"/>
      <c r="C88" s="20" t="str">
        <f>IF(ROW()&lt;=B$3,INDEX([1]FP!E:E,B$2+ROW()-1),"")</f>
        <v/>
      </c>
      <c r="D88" s="4" t="str">
        <f>IF(ROW()&lt;=B$3,INDEX([1]FP!F:F,B$2+ROW()-1),"")</f>
        <v/>
      </c>
      <c r="E88" s="4"/>
      <c r="F88" s="4" t="str">
        <f>IF(ROW()&lt;=B$3,INDEX([1]FP!G:G,B$2+ROW()-1),"")</f>
        <v/>
      </c>
      <c r="G88" s="4"/>
      <c r="H88" s="5" t="str">
        <f>IF(ROW()&lt;=B$3,INDEX([1]FP!C:C,B$2+ROW()-1),"")</f>
        <v/>
      </c>
      <c r="I88" s="6" t="str">
        <f>IF(ROW()&lt;=B$3,SUMIF(A$107:A$10030,A88,I$107:I$10030),"")</f>
        <v/>
      </c>
      <c r="J88" s="7" t="str">
        <f>IF(ROW()&lt;=B$3,SUMIFS(I$103:I$50030,A$103:A$50030,K88,J$103:J$50030,L88),"")</f>
        <v/>
      </c>
      <c r="K88" s="8" t="str">
        <f t="shared" si="1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IF(ROW()&lt;=B$3,INDEX([1]FP!F:F,B$2+ROW()-1)&amp;" - "&amp;INDEX([1]FP!C:C,B$2+ROW()-1),"")</f>
        <v/>
      </c>
      <c r="B89" s="23"/>
      <c r="C89" s="20" t="str">
        <f>IF(ROW()&lt;=B$3,INDEX([1]FP!E:E,B$2+ROW()-1),"")</f>
        <v/>
      </c>
      <c r="D89" s="4" t="str">
        <f>IF(ROW()&lt;=B$3,INDEX([1]FP!F:F,B$2+ROW()-1),"")</f>
        <v/>
      </c>
      <c r="E89" s="4"/>
      <c r="F89" s="4" t="str">
        <f>IF(ROW()&lt;=B$3,INDEX([1]FP!G:G,B$2+ROW()-1),"")</f>
        <v/>
      </c>
      <c r="G89" s="4"/>
      <c r="H89" s="5" t="str">
        <f>IF(ROW()&lt;=B$3,INDEX([1]FP!C:C,B$2+ROW()-1),"")</f>
        <v/>
      </c>
      <c r="I89" s="6" t="str">
        <f>IF(ROW()&lt;=B$3,SUMIF(A$107:A$10030,A89,I$107:I$10030),"")</f>
        <v/>
      </c>
      <c r="J89" s="7" t="str">
        <f>IF(ROW()&lt;=B$3,SUMIFS(I$103:I$50030,A$103:A$50030,K89,J$103:J$50030,L89),"")</f>
        <v/>
      </c>
      <c r="K89" s="8" t="str">
        <f t="shared" si="1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IF(ROW()&lt;=B$3,INDEX([1]FP!F:F,B$2+ROW()-1)&amp;" - "&amp;INDEX([1]FP!C:C,B$2+ROW()-1),"")</f>
        <v/>
      </c>
      <c r="B90" s="23"/>
      <c r="C90" s="20" t="str">
        <f>IF(ROW()&lt;=B$3,INDEX([1]FP!E:E,B$2+ROW()-1),"")</f>
        <v/>
      </c>
      <c r="D90" s="4" t="str">
        <f>IF(ROW()&lt;=B$3,INDEX([1]FP!F:F,B$2+ROW()-1),"")</f>
        <v/>
      </c>
      <c r="E90" s="4"/>
      <c r="F90" s="4" t="str">
        <f>IF(ROW()&lt;=B$3,INDEX([1]FP!G:G,B$2+ROW()-1),"")</f>
        <v/>
      </c>
      <c r="G90" s="4"/>
      <c r="H90" s="5" t="str">
        <f>IF(ROW()&lt;=B$3,INDEX([1]FP!C:C,B$2+ROW()-1),"")</f>
        <v/>
      </c>
      <c r="I90" s="6" t="str">
        <f>IF(ROW()&lt;=B$3,SUMIF(A$107:A$10030,A90,I$107:I$10030),"")</f>
        <v/>
      </c>
      <c r="J90" s="7" t="str">
        <f>IF(ROW()&lt;=B$3,SUMIFS(I$103:I$50030,A$103:A$50030,K90,J$103:J$50030,L90),"")</f>
        <v/>
      </c>
      <c r="K90" s="8" t="str">
        <f t="shared" si="1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IF(ROW()&lt;=B$3,INDEX([1]FP!F:F,B$2+ROW()-1)&amp;" - "&amp;INDEX([1]FP!C:C,B$2+ROW()-1),"")</f>
        <v/>
      </c>
      <c r="B91" s="23"/>
      <c r="C91" s="20" t="str">
        <f>IF(ROW()&lt;=B$3,INDEX([1]FP!E:E,B$2+ROW()-1),"")</f>
        <v/>
      </c>
      <c r="D91" s="4" t="str">
        <f>IF(ROW()&lt;=B$3,INDEX([1]FP!F:F,B$2+ROW()-1),"")</f>
        <v/>
      </c>
      <c r="E91" s="4"/>
      <c r="F91" s="4" t="str">
        <f>IF(ROW()&lt;=B$3,INDEX([1]FP!G:G,B$2+ROW()-1),"")</f>
        <v/>
      </c>
      <c r="G91" s="4"/>
      <c r="H91" s="5" t="str">
        <f>IF(ROW()&lt;=B$3,INDEX([1]FP!C:C,B$2+ROW()-1),"")</f>
        <v/>
      </c>
      <c r="I91" s="6" t="str">
        <f>IF(ROW()&lt;=B$3,SUMIF(A$107:A$10030,A91,I$107:I$10030),"")</f>
        <v/>
      </c>
      <c r="J91" s="7" t="str">
        <f>IF(ROW()&lt;=B$3,SUMIFS(I$103:I$50030,A$103:A$50030,K91,J$103:J$50030,L91),"")</f>
        <v/>
      </c>
      <c r="K91" s="8" t="str">
        <f t="shared" si="1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IF(ROW()&lt;=B$3,INDEX([1]FP!F:F,B$2+ROW()-1)&amp;" - "&amp;INDEX([1]FP!C:C,B$2+ROW()-1),"")</f>
        <v/>
      </c>
      <c r="B92" s="23"/>
      <c r="C92" s="20" t="str">
        <f>IF(ROW()&lt;=B$3,INDEX([1]FP!E:E,B$2+ROW()-1),"")</f>
        <v/>
      </c>
      <c r="D92" s="4" t="str">
        <f>IF(ROW()&lt;=B$3,INDEX([1]FP!F:F,B$2+ROW()-1),"")</f>
        <v/>
      </c>
      <c r="E92" s="4"/>
      <c r="F92" s="4" t="str">
        <f>IF(ROW()&lt;=B$3,INDEX([1]FP!G:G,B$2+ROW()-1),"")</f>
        <v/>
      </c>
      <c r="G92" s="4"/>
      <c r="H92" s="5" t="str">
        <f>IF(ROW()&lt;=B$3,INDEX([1]FP!C:C,B$2+ROW()-1),"")</f>
        <v/>
      </c>
      <c r="I92" s="6" t="str">
        <f>IF(ROW()&lt;=B$3,SUMIF(A$107:A$10030,A92,I$107:I$10030),"")</f>
        <v/>
      </c>
      <c r="J92" s="7" t="str">
        <f>IF(ROW()&lt;=B$3,SUMIFS(I$103:I$50030,A$103:A$50030,K92,J$103:J$50030,L92),"")</f>
        <v/>
      </c>
      <c r="K92" s="8" t="str">
        <f t="shared" si="1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IF(ROW()&lt;=B$3,INDEX([1]FP!F:F,B$2+ROW()-1)&amp;" - "&amp;INDEX([1]FP!C:C,B$2+ROW()-1),"")</f>
        <v/>
      </c>
      <c r="B93" s="23"/>
      <c r="C93" s="20" t="str">
        <f>IF(ROW()&lt;=B$3,INDEX([1]FP!E:E,B$2+ROW()-1),"")</f>
        <v/>
      </c>
      <c r="D93" s="4" t="str">
        <f>IF(ROW()&lt;=B$3,INDEX([1]FP!F:F,B$2+ROW()-1),"")</f>
        <v/>
      </c>
      <c r="E93" s="4"/>
      <c r="F93" s="4" t="str">
        <f>IF(ROW()&lt;=B$3,INDEX([1]FP!G:G,B$2+ROW()-1),"")</f>
        <v/>
      </c>
      <c r="G93" s="4"/>
      <c r="H93" s="5" t="str">
        <f>IF(ROW()&lt;=B$3,INDEX([1]FP!C:C,B$2+ROW()-1),"")</f>
        <v/>
      </c>
      <c r="I93" s="6" t="str">
        <f>IF(ROW()&lt;=B$3,SUMIF(A$107:A$10030,A93,I$107:I$10030),"")</f>
        <v/>
      </c>
      <c r="J93" s="7" t="str">
        <f>IF(ROW()&lt;=B$3,SUMIFS(I$103:I$50030,A$103:A$50030,K93,J$103:J$50030,L93),"")</f>
        <v/>
      </c>
      <c r="K93" s="8" t="str">
        <f t="shared" si="1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IF(ROW()&lt;=B$3,INDEX([1]FP!F:F,B$2+ROW()-1)&amp;" - "&amp;INDEX([1]FP!C:C,B$2+ROW()-1),"")</f>
        <v/>
      </c>
      <c r="B94" s="23"/>
      <c r="C94" s="20" t="str">
        <f>IF(ROW()&lt;=B$3,INDEX([1]FP!E:E,B$2+ROW()-1),"")</f>
        <v/>
      </c>
      <c r="D94" s="4" t="str">
        <f>IF(ROW()&lt;=B$3,INDEX([1]FP!F:F,B$2+ROW()-1),"")</f>
        <v/>
      </c>
      <c r="E94" s="4"/>
      <c r="F94" s="4" t="str">
        <f>IF(ROW()&lt;=B$3,INDEX([1]FP!G:G,B$2+ROW()-1),"")</f>
        <v/>
      </c>
      <c r="G94" s="4"/>
      <c r="H94" s="5" t="str">
        <f>IF(ROW()&lt;=B$3,INDEX([1]FP!C:C,B$2+ROW()-1),"")</f>
        <v/>
      </c>
      <c r="I94" s="6" t="str">
        <f>IF(ROW()&lt;=B$3,SUMIF(A$107:A$10030,A94,I$107:I$10030),"")</f>
        <v/>
      </c>
      <c r="J94" s="7" t="str">
        <f>IF(ROW()&lt;=B$3,SUMIFS(I$103:I$50030,A$103:A$50030,K94,J$103:J$50030,L94),"")</f>
        <v/>
      </c>
      <c r="K94" s="8" t="str">
        <f t="shared" si="1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IF(ROW()&lt;=B$3,INDEX([1]FP!G:G,B$2+ROW()-1),"")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44876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79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33.75" x14ac:dyDescent="0.2">
      <c r="A107" s="75" t="s">
        <v>27</v>
      </c>
      <c r="B107" s="75" t="s">
        <v>28</v>
      </c>
      <c r="C107" s="75" t="s">
        <v>29</v>
      </c>
      <c r="D107" s="76">
        <v>44659</v>
      </c>
      <c r="E107" s="76"/>
      <c r="F107" s="75" t="s">
        <v>30</v>
      </c>
      <c r="G107" s="75"/>
      <c r="H107" s="75" t="s">
        <v>31</v>
      </c>
      <c r="I107" s="77">
        <v>9750</v>
      </c>
      <c r="J107" s="78">
        <v>2</v>
      </c>
      <c r="K107" s="66"/>
    </row>
    <row r="108" spans="1:25" ht="22.5" x14ac:dyDescent="0.2">
      <c r="A108" s="75" t="s">
        <v>27</v>
      </c>
      <c r="B108" s="75" t="s">
        <v>32</v>
      </c>
      <c r="C108" s="81" t="s">
        <v>33</v>
      </c>
      <c r="D108" s="82">
        <v>44659</v>
      </c>
      <c r="E108" s="76"/>
      <c r="F108" s="81" t="s">
        <v>34</v>
      </c>
      <c r="G108" s="75" t="s">
        <v>35</v>
      </c>
      <c r="H108" s="81" t="s">
        <v>36</v>
      </c>
      <c r="I108" s="83">
        <v>3600</v>
      </c>
      <c r="J108" s="84">
        <v>5</v>
      </c>
      <c r="K108" s="66"/>
    </row>
    <row r="109" spans="1:25" ht="22.5" x14ac:dyDescent="0.2">
      <c r="A109" s="75" t="s">
        <v>27</v>
      </c>
      <c r="B109" s="75" t="s">
        <v>37</v>
      </c>
      <c r="C109" s="81" t="s">
        <v>38</v>
      </c>
      <c r="D109" s="76">
        <v>44659</v>
      </c>
      <c r="E109" s="76"/>
      <c r="F109" s="81" t="s">
        <v>39</v>
      </c>
      <c r="G109" s="81" t="s">
        <v>40</v>
      </c>
      <c r="H109" s="81" t="s">
        <v>41</v>
      </c>
      <c r="I109" s="83">
        <v>9945.7000000000007</v>
      </c>
      <c r="J109" s="84">
        <v>3</v>
      </c>
      <c r="K109" s="66"/>
    </row>
    <row r="110" spans="1:25" ht="33.75" x14ac:dyDescent="0.2">
      <c r="A110" s="75" t="s">
        <v>27</v>
      </c>
      <c r="B110" s="75" t="s">
        <v>42</v>
      </c>
      <c r="C110" s="81" t="s">
        <v>43</v>
      </c>
      <c r="D110" s="82">
        <v>44659</v>
      </c>
      <c r="E110" s="76"/>
      <c r="F110" s="81" t="s">
        <v>44</v>
      </c>
      <c r="G110" s="81" t="s">
        <v>45</v>
      </c>
      <c r="H110" s="81" t="s">
        <v>46</v>
      </c>
      <c r="I110" s="83">
        <v>9900</v>
      </c>
      <c r="J110" s="84">
        <v>2</v>
      </c>
      <c r="K110" s="66"/>
    </row>
    <row r="111" spans="1:25" ht="12.75" x14ac:dyDescent="0.2">
      <c r="A111" s="75" t="s">
        <v>27</v>
      </c>
      <c r="B111" s="75"/>
      <c r="C111" s="81" t="s">
        <v>47</v>
      </c>
      <c r="D111" s="76">
        <v>44664</v>
      </c>
      <c r="E111" s="76"/>
      <c r="F111" s="81" t="s">
        <v>48</v>
      </c>
      <c r="G111" s="81"/>
      <c r="H111" s="81" t="s">
        <v>49</v>
      </c>
      <c r="I111" s="83">
        <f>10121.93+911.93</f>
        <v>11033.86</v>
      </c>
      <c r="J111" s="84">
        <v>4</v>
      </c>
      <c r="K111" s="66"/>
    </row>
    <row r="112" spans="1:25" ht="22.5" x14ac:dyDescent="0.2">
      <c r="A112" s="75" t="s">
        <v>27</v>
      </c>
      <c r="B112" s="75" t="s">
        <v>50</v>
      </c>
      <c r="C112" s="81" t="s">
        <v>51</v>
      </c>
      <c r="D112" s="82">
        <v>44664</v>
      </c>
      <c r="E112" s="76"/>
      <c r="F112" s="81" t="s">
        <v>52</v>
      </c>
      <c r="G112" s="81" t="s">
        <v>53</v>
      </c>
      <c r="H112" s="81" t="s">
        <v>54</v>
      </c>
      <c r="I112" s="83">
        <v>1300</v>
      </c>
      <c r="J112" s="84">
        <v>4</v>
      </c>
      <c r="K112" s="66"/>
    </row>
    <row r="113" spans="1:11" ht="22.5" x14ac:dyDescent="0.2">
      <c r="A113" s="75" t="s">
        <v>27</v>
      </c>
      <c r="B113" s="75" t="s">
        <v>55</v>
      </c>
      <c r="C113" s="81" t="s">
        <v>56</v>
      </c>
      <c r="D113" s="76">
        <v>44664</v>
      </c>
      <c r="E113" s="76"/>
      <c r="F113" s="81" t="s">
        <v>57</v>
      </c>
      <c r="G113" s="81" t="s">
        <v>58</v>
      </c>
      <c r="H113" s="81" t="s">
        <v>59</v>
      </c>
      <c r="I113" s="83">
        <v>2300</v>
      </c>
      <c r="J113" s="84">
        <v>4</v>
      </c>
      <c r="K113" s="66"/>
    </row>
    <row r="114" spans="1:11" ht="22.5" x14ac:dyDescent="0.2">
      <c r="A114" s="75" t="s">
        <v>27</v>
      </c>
      <c r="B114" s="75" t="s">
        <v>60</v>
      </c>
      <c r="C114" s="81" t="s">
        <v>61</v>
      </c>
      <c r="D114" s="76">
        <v>44670</v>
      </c>
      <c r="E114" s="76"/>
      <c r="F114" s="81" t="s">
        <v>62</v>
      </c>
      <c r="G114" s="81" t="s">
        <v>63</v>
      </c>
      <c r="H114" s="81" t="s">
        <v>64</v>
      </c>
      <c r="I114" s="83">
        <v>15366</v>
      </c>
      <c r="J114" s="84">
        <v>3</v>
      </c>
      <c r="K114" s="66"/>
    </row>
    <row r="115" spans="1:11" ht="45" x14ac:dyDescent="0.2">
      <c r="A115" s="75" t="s">
        <v>27</v>
      </c>
      <c r="B115" s="75" t="s">
        <v>65</v>
      </c>
      <c r="C115" s="81" t="s">
        <v>66</v>
      </c>
      <c r="D115" s="82">
        <v>44670</v>
      </c>
      <c r="E115" s="76"/>
      <c r="F115" s="81" t="s">
        <v>67</v>
      </c>
      <c r="G115" s="81" t="s">
        <v>68</v>
      </c>
      <c r="H115" s="81" t="s">
        <v>69</v>
      </c>
      <c r="I115" s="83">
        <v>18360</v>
      </c>
      <c r="J115" s="84">
        <v>3</v>
      </c>
      <c r="K115" s="66"/>
    </row>
    <row r="116" spans="1:11" ht="22.5" x14ac:dyDescent="0.2">
      <c r="A116" s="75" t="s">
        <v>27</v>
      </c>
      <c r="B116" s="75" t="s">
        <v>70</v>
      </c>
      <c r="C116" s="81" t="s">
        <v>71</v>
      </c>
      <c r="D116" s="76">
        <v>44670</v>
      </c>
      <c r="E116" s="76"/>
      <c r="F116" s="81" t="s">
        <v>72</v>
      </c>
      <c r="G116" s="81" t="s">
        <v>73</v>
      </c>
      <c r="H116" s="81" t="s">
        <v>74</v>
      </c>
      <c r="I116" s="83">
        <v>40048.910000000003</v>
      </c>
      <c r="J116" s="84">
        <v>3</v>
      </c>
      <c r="K116" s="66"/>
    </row>
    <row r="117" spans="1:11" ht="33.75" x14ac:dyDescent="0.2">
      <c r="A117" s="75" t="s">
        <v>27</v>
      </c>
      <c r="B117" s="75" t="s">
        <v>75</v>
      </c>
      <c r="C117" s="81" t="s">
        <v>76</v>
      </c>
      <c r="D117" s="82">
        <v>44670</v>
      </c>
      <c r="E117" s="76"/>
      <c r="F117" s="81" t="s">
        <v>77</v>
      </c>
      <c r="G117" s="81" t="s">
        <v>78</v>
      </c>
      <c r="H117" s="81" t="s">
        <v>79</v>
      </c>
      <c r="I117" s="83">
        <v>7680</v>
      </c>
      <c r="J117" s="84">
        <v>3</v>
      </c>
      <c r="K117" s="66"/>
    </row>
    <row r="118" spans="1:11" ht="22.5" x14ac:dyDescent="0.2">
      <c r="A118" s="75" t="s">
        <v>27</v>
      </c>
      <c r="B118" s="75" t="s">
        <v>80</v>
      </c>
      <c r="C118" s="81" t="s">
        <v>81</v>
      </c>
      <c r="D118" s="76">
        <v>44670</v>
      </c>
      <c r="E118" s="76"/>
      <c r="F118" s="81" t="s">
        <v>82</v>
      </c>
      <c r="G118" s="81" t="s">
        <v>83</v>
      </c>
      <c r="H118" s="81" t="s">
        <v>84</v>
      </c>
      <c r="I118" s="83">
        <v>6906</v>
      </c>
      <c r="J118" s="84">
        <v>3</v>
      </c>
      <c r="K118" s="66"/>
    </row>
    <row r="119" spans="1:11" ht="22.5" x14ac:dyDescent="0.2">
      <c r="A119" s="75" t="s">
        <v>27</v>
      </c>
      <c r="B119" s="75" t="s">
        <v>85</v>
      </c>
      <c r="C119" s="81" t="s">
        <v>86</v>
      </c>
      <c r="D119" s="82">
        <v>44670</v>
      </c>
      <c r="E119" s="76"/>
      <c r="F119" s="81" t="s">
        <v>87</v>
      </c>
      <c r="G119" s="81" t="s">
        <v>88</v>
      </c>
      <c r="H119" s="81" t="s">
        <v>89</v>
      </c>
      <c r="I119" s="83">
        <v>2086</v>
      </c>
      <c r="J119" s="84">
        <v>3</v>
      </c>
      <c r="K119" s="66"/>
    </row>
    <row r="120" spans="1:11" ht="22.5" x14ac:dyDescent="0.2">
      <c r="A120" s="75" t="s">
        <v>27</v>
      </c>
      <c r="B120" s="75" t="s">
        <v>90</v>
      </c>
      <c r="C120" s="81" t="s">
        <v>91</v>
      </c>
      <c r="D120" s="76">
        <v>44670</v>
      </c>
      <c r="E120" s="76"/>
      <c r="F120" s="81" t="s">
        <v>92</v>
      </c>
      <c r="G120" s="81" t="s">
        <v>93</v>
      </c>
      <c r="H120" s="81" t="s">
        <v>94</v>
      </c>
      <c r="I120" s="83">
        <v>27960.29</v>
      </c>
      <c r="J120" s="84">
        <v>3</v>
      </c>
      <c r="K120" s="66"/>
    </row>
    <row r="121" spans="1:11" ht="22.5" x14ac:dyDescent="0.2">
      <c r="A121" s="75" t="s">
        <v>27</v>
      </c>
      <c r="B121" s="75" t="s">
        <v>95</v>
      </c>
      <c r="C121" s="81" t="s">
        <v>96</v>
      </c>
      <c r="D121" s="82">
        <v>44670</v>
      </c>
      <c r="E121" s="76"/>
      <c r="F121" s="81" t="s">
        <v>97</v>
      </c>
      <c r="G121" s="81" t="s">
        <v>98</v>
      </c>
      <c r="H121" s="81" t="s">
        <v>99</v>
      </c>
      <c r="I121" s="83">
        <v>2498.3000000000002</v>
      </c>
      <c r="J121" s="84">
        <v>3</v>
      </c>
      <c r="K121" s="66"/>
    </row>
    <row r="122" spans="1:11" ht="22.5" x14ac:dyDescent="0.2">
      <c r="A122" s="75" t="s">
        <v>27</v>
      </c>
      <c r="B122" s="75" t="s">
        <v>100</v>
      </c>
      <c r="C122" s="81" t="s">
        <v>101</v>
      </c>
      <c r="D122" s="76">
        <v>44670</v>
      </c>
      <c r="E122" s="76"/>
      <c r="F122" s="81" t="s">
        <v>102</v>
      </c>
      <c r="G122" s="81" t="s">
        <v>103</v>
      </c>
      <c r="H122" s="81" t="s">
        <v>104</v>
      </c>
      <c r="I122" s="83">
        <v>5711.33</v>
      </c>
      <c r="J122" s="84">
        <v>3</v>
      </c>
      <c r="K122" s="66"/>
    </row>
    <row r="123" spans="1:11" ht="22.5" x14ac:dyDescent="0.2">
      <c r="A123" s="75" t="s">
        <v>27</v>
      </c>
      <c r="B123" s="75" t="s">
        <v>105</v>
      </c>
      <c r="C123" s="81" t="s">
        <v>106</v>
      </c>
      <c r="D123" s="82">
        <v>44670</v>
      </c>
      <c r="E123" s="76"/>
      <c r="F123" s="81" t="s">
        <v>107</v>
      </c>
      <c r="G123" s="81" t="s">
        <v>103</v>
      </c>
      <c r="H123" s="81" t="s">
        <v>104</v>
      </c>
      <c r="I123" s="83">
        <v>3483.46</v>
      </c>
      <c r="J123" s="84">
        <v>3</v>
      </c>
      <c r="K123" s="66"/>
    </row>
    <row r="124" spans="1:11" ht="22.5" x14ac:dyDescent="0.2">
      <c r="A124" s="75" t="s">
        <v>27</v>
      </c>
      <c r="B124" s="75" t="s">
        <v>108</v>
      </c>
      <c r="C124" s="81" t="s">
        <v>109</v>
      </c>
      <c r="D124" s="76">
        <v>44670</v>
      </c>
      <c r="E124" s="76"/>
      <c r="F124" s="81" t="s">
        <v>102</v>
      </c>
      <c r="G124" s="81" t="s">
        <v>103</v>
      </c>
      <c r="H124" s="81" t="s">
        <v>104</v>
      </c>
      <c r="I124" s="83">
        <v>4434.46</v>
      </c>
      <c r="J124" s="84">
        <v>3</v>
      </c>
      <c r="K124" s="66"/>
    </row>
    <row r="125" spans="1:11" ht="33.75" x14ac:dyDescent="0.2">
      <c r="A125" s="75" t="s">
        <v>27</v>
      </c>
      <c r="B125" s="75" t="s">
        <v>110</v>
      </c>
      <c r="C125" s="81" t="s">
        <v>111</v>
      </c>
      <c r="D125" s="82">
        <v>44670</v>
      </c>
      <c r="E125" s="76"/>
      <c r="F125" s="81" t="s">
        <v>112</v>
      </c>
      <c r="G125" s="81" t="s">
        <v>113</v>
      </c>
      <c r="H125" s="81" t="s">
        <v>114</v>
      </c>
      <c r="I125" s="83">
        <v>9817.2000000000007</v>
      </c>
      <c r="J125" s="84">
        <v>3</v>
      </c>
      <c r="K125" s="66"/>
    </row>
    <row r="126" spans="1:11" ht="22.5" x14ac:dyDescent="0.2">
      <c r="A126" s="75" t="s">
        <v>27</v>
      </c>
      <c r="B126" s="75" t="s">
        <v>115</v>
      </c>
      <c r="C126" s="81" t="s">
        <v>116</v>
      </c>
      <c r="D126" s="76">
        <v>44670</v>
      </c>
      <c r="E126" s="76"/>
      <c r="F126" s="81" t="s">
        <v>117</v>
      </c>
      <c r="G126" s="81" t="s">
        <v>118</v>
      </c>
      <c r="H126" s="81" t="s">
        <v>119</v>
      </c>
      <c r="I126" s="83">
        <v>9062.4</v>
      </c>
      <c r="J126" s="84">
        <v>3</v>
      </c>
      <c r="K126" s="66"/>
    </row>
    <row r="127" spans="1:11" ht="45" x14ac:dyDescent="0.2">
      <c r="A127" s="75" t="s">
        <v>27</v>
      </c>
      <c r="B127" s="75" t="s">
        <v>120</v>
      </c>
      <c r="C127" s="81" t="s">
        <v>121</v>
      </c>
      <c r="D127" s="82">
        <v>44670</v>
      </c>
      <c r="E127" s="76"/>
      <c r="F127" s="81" t="s">
        <v>122</v>
      </c>
      <c r="G127" s="81" t="s">
        <v>123</v>
      </c>
      <c r="H127" s="81" t="s">
        <v>124</v>
      </c>
      <c r="I127" s="83">
        <v>18000</v>
      </c>
      <c r="J127" s="84">
        <v>3</v>
      </c>
      <c r="K127" s="66"/>
    </row>
    <row r="128" spans="1:11" ht="22.5" x14ac:dyDescent="0.2">
      <c r="A128" s="75" t="s">
        <v>27</v>
      </c>
      <c r="B128" s="75" t="s">
        <v>125</v>
      </c>
      <c r="C128" s="81" t="s">
        <v>126</v>
      </c>
      <c r="D128" s="76">
        <v>44670</v>
      </c>
      <c r="E128" s="76"/>
      <c r="F128" s="81" t="s">
        <v>127</v>
      </c>
      <c r="G128" s="81" t="s">
        <v>128</v>
      </c>
      <c r="H128" s="81" t="s">
        <v>129</v>
      </c>
      <c r="I128" s="83">
        <v>26550</v>
      </c>
      <c r="J128" s="84">
        <v>3</v>
      </c>
      <c r="K128" s="66"/>
    </row>
    <row r="129" spans="1:11" ht="12.75" x14ac:dyDescent="0.2">
      <c r="A129" s="75" t="s">
        <v>27</v>
      </c>
      <c r="B129" s="75"/>
      <c r="C129" s="81" t="s">
        <v>130</v>
      </c>
      <c r="D129" s="82">
        <v>44670</v>
      </c>
      <c r="E129" s="76"/>
      <c r="F129" s="81" t="s">
        <v>131</v>
      </c>
      <c r="G129" s="81" t="s">
        <v>132</v>
      </c>
      <c r="H129" s="81" t="s">
        <v>133</v>
      </c>
      <c r="I129" s="83">
        <v>5369.08</v>
      </c>
      <c r="J129" s="84">
        <v>4</v>
      </c>
      <c r="K129" s="66"/>
    </row>
    <row r="130" spans="1:11" ht="12.75" x14ac:dyDescent="0.2">
      <c r="A130" s="75" t="s">
        <v>27</v>
      </c>
      <c r="B130" s="75"/>
      <c r="C130" s="81" t="s">
        <v>134</v>
      </c>
      <c r="D130" s="76">
        <v>44670</v>
      </c>
      <c r="E130" s="76"/>
      <c r="F130" s="81" t="s">
        <v>131</v>
      </c>
      <c r="G130" s="81" t="s">
        <v>135</v>
      </c>
      <c r="H130" s="81" t="s">
        <v>136</v>
      </c>
      <c r="I130" s="83">
        <v>11261.25</v>
      </c>
      <c r="J130" s="84">
        <v>4</v>
      </c>
      <c r="K130" s="66"/>
    </row>
    <row r="131" spans="1:11" ht="12.75" x14ac:dyDescent="0.2">
      <c r="A131" s="75" t="s">
        <v>27</v>
      </c>
      <c r="B131" s="75"/>
      <c r="C131" s="81" t="s">
        <v>134</v>
      </c>
      <c r="D131" s="82">
        <v>44670</v>
      </c>
      <c r="E131" s="76"/>
      <c r="F131" s="81" t="s">
        <v>131</v>
      </c>
      <c r="G131" s="81" t="s">
        <v>135</v>
      </c>
      <c r="H131" s="81" t="s">
        <v>136</v>
      </c>
      <c r="I131" s="83">
        <v>130.88999999999999</v>
      </c>
      <c r="J131" s="84">
        <v>4</v>
      </c>
      <c r="K131" s="66"/>
    </row>
    <row r="132" spans="1:11" ht="14.25" customHeight="1" x14ac:dyDescent="0.2">
      <c r="A132" s="75" t="s">
        <v>27</v>
      </c>
      <c r="B132" s="75"/>
      <c r="C132" s="81" t="s">
        <v>137</v>
      </c>
      <c r="D132" s="76">
        <v>44670</v>
      </c>
      <c r="E132" s="76"/>
      <c r="F132" s="81" t="s">
        <v>131</v>
      </c>
      <c r="G132" s="81" t="s">
        <v>138</v>
      </c>
      <c r="H132" s="81" t="s">
        <v>139</v>
      </c>
      <c r="I132" s="83">
        <v>2365.44</v>
      </c>
      <c r="J132" s="84">
        <v>4</v>
      </c>
      <c r="K132" s="66"/>
    </row>
    <row r="133" spans="1:11" ht="12.75" x14ac:dyDescent="0.2">
      <c r="A133" s="75" t="s">
        <v>27</v>
      </c>
      <c r="B133" s="75"/>
      <c r="C133" s="81" t="s">
        <v>137</v>
      </c>
      <c r="D133" s="82">
        <v>44670</v>
      </c>
      <c r="E133" s="76"/>
      <c r="F133" s="81" t="s">
        <v>131</v>
      </c>
      <c r="G133" s="81" t="s">
        <v>140</v>
      </c>
      <c r="H133" s="81" t="s">
        <v>141</v>
      </c>
      <c r="I133" s="83">
        <v>448</v>
      </c>
      <c r="J133" s="84">
        <v>4</v>
      </c>
      <c r="K133" s="66"/>
    </row>
    <row r="134" spans="1:11" ht="12.75" x14ac:dyDescent="0.2">
      <c r="A134" s="75" t="s">
        <v>27</v>
      </c>
      <c r="B134" s="75"/>
      <c r="C134" s="81" t="s">
        <v>47</v>
      </c>
      <c r="D134" s="76">
        <v>44670</v>
      </c>
      <c r="E134" s="76"/>
      <c r="F134" s="81" t="s">
        <v>48</v>
      </c>
      <c r="G134" s="81"/>
      <c r="H134" s="81" t="s">
        <v>49</v>
      </c>
      <c r="I134" s="83">
        <v>13383.99</v>
      </c>
      <c r="J134" s="84">
        <v>4</v>
      </c>
      <c r="K134" s="66"/>
    </row>
    <row r="135" spans="1:11" ht="35.25" customHeight="1" x14ac:dyDescent="0.2">
      <c r="A135" s="75" t="s">
        <v>27</v>
      </c>
      <c r="B135" s="75" t="s">
        <v>142</v>
      </c>
      <c r="C135" s="81" t="s">
        <v>47</v>
      </c>
      <c r="D135" s="82">
        <v>44671</v>
      </c>
      <c r="E135" s="76"/>
      <c r="F135" s="81" t="s">
        <v>143</v>
      </c>
      <c r="G135" s="81" t="s">
        <v>144</v>
      </c>
      <c r="H135" s="81" t="s">
        <v>145</v>
      </c>
      <c r="I135" s="83">
        <v>530</v>
      </c>
      <c r="J135" s="84">
        <v>5</v>
      </c>
      <c r="K135" s="66"/>
    </row>
    <row r="136" spans="1:11" ht="12.75" x14ac:dyDescent="0.2">
      <c r="A136" s="75" t="s">
        <v>27</v>
      </c>
      <c r="B136" s="75" t="s">
        <v>146</v>
      </c>
      <c r="C136" s="81" t="s">
        <v>147</v>
      </c>
      <c r="D136" s="76">
        <v>44671</v>
      </c>
      <c r="E136" s="76"/>
      <c r="F136" s="81" t="s">
        <v>148</v>
      </c>
      <c r="G136" s="81" t="s">
        <v>149</v>
      </c>
      <c r="H136" s="81" t="s">
        <v>150</v>
      </c>
      <c r="I136" s="83">
        <v>144</v>
      </c>
      <c r="J136" s="84">
        <v>4</v>
      </c>
      <c r="K136" s="66"/>
    </row>
    <row r="137" spans="1:11" ht="22.5" x14ac:dyDescent="0.2">
      <c r="A137" s="75" t="s">
        <v>27</v>
      </c>
      <c r="B137" s="75" t="s">
        <v>151</v>
      </c>
      <c r="C137" s="81" t="s">
        <v>152</v>
      </c>
      <c r="D137" s="82">
        <v>44671</v>
      </c>
      <c r="E137" s="76"/>
      <c r="F137" s="81" t="s">
        <v>153</v>
      </c>
      <c r="G137" s="81" t="s">
        <v>154</v>
      </c>
      <c r="H137" s="81" t="s">
        <v>155</v>
      </c>
      <c r="I137" s="83">
        <v>309.51</v>
      </c>
      <c r="J137" s="84">
        <v>3</v>
      </c>
      <c r="K137" s="66"/>
    </row>
    <row r="138" spans="1:11" ht="22.5" x14ac:dyDescent="0.2">
      <c r="A138" s="75" t="s">
        <v>27</v>
      </c>
      <c r="B138" s="75" t="s">
        <v>156</v>
      </c>
      <c r="C138" s="81" t="s">
        <v>157</v>
      </c>
      <c r="D138" s="76">
        <v>44671</v>
      </c>
      <c r="E138" s="76"/>
      <c r="F138" s="81" t="s">
        <v>153</v>
      </c>
      <c r="G138" s="81" t="s">
        <v>154</v>
      </c>
      <c r="H138" s="81" t="s">
        <v>155</v>
      </c>
      <c r="I138" s="83">
        <v>21.27</v>
      </c>
      <c r="J138" s="84">
        <v>3</v>
      </c>
      <c r="K138" s="66"/>
    </row>
    <row r="139" spans="1:11" ht="22.5" x14ac:dyDescent="0.2">
      <c r="A139" s="75" t="s">
        <v>27</v>
      </c>
      <c r="B139" s="75" t="s">
        <v>158</v>
      </c>
      <c r="C139" s="81" t="s">
        <v>159</v>
      </c>
      <c r="D139" s="82">
        <v>44671</v>
      </c>
      <c r="E139" s="76"/>
      <c r="F139" s="81" t="s">
        <v>153</v>
      </c>
      <c r="G139" s="81" t="s">
        <v>154</v>
      </c>
      <c r="H139" s="81" t="s">
        <v>155</v>
      </c>
      <c r="I139" s="83">
        <v>42.26</v>
      </c>
      <c r="J139" s="84">
        <v>3</v>
      </c>
      <c r="K139" s="66"/>
    </row>
    <row r="140" spans="1:11" ht="22.5" x14ac:dyDescent="0.2">
      <c r="A140" s="75" t="s">
        <v>27</v>
      </c>
      <c r="B140" s="75" t="s">
        <v>160</v>
      </c>
      <c r="C140" s="81" t="s">
        <v>161</v>
      </c>
      <c r="D140" s="76">
        <v>44671</v>
      </c>
      <c r="E140" s="76"/>
      <c r="F140" s="81" t="s">
        <v>153</v>
      </c>
      <c r="G140" s="81" t="s">
        <v>154</v>
      </c>
      <c r="H140" s="81" t="s">
        <v>155</v>
      </c>
      <c r="I140" s="83">
        <v>21.93</v>
      </c>
      <c r="J140" s="84">
        <v>3</v>
      </c>
      <c r="K140" s="66"/>
    </row>
    <row r="141" spans="1:11" ht="22.5" x14ac:dyDescent="0.2">
      <c r="A141" s="75" t="s">
        <v>27</v>
      </c>
      <c r="B141" s="75" t="s">
        <v>162</v>
      </c>
      <c r="C141" s="81" t="s">
        <v>163</v>
      </c>
      <c r="D141" s="82">
        <v>44671</v>
      </c>
      <c r="E141" s="76"/>
      <c r="F141" s="81" t="s">
        <v>153</v>
      </c>
      <c r="G141" s="81" t="s">
        <v>154</v>
      </c>
      <c r="H141" s="81" t="s">
        <v>155</v>
      </c>
      <c r="I141" s="83">
        <v>20.52</v>
      </c>
      <c r="J141" s="84">
        <v>3</v>
      </c>
      <c r="K141" s="66"/>
    </row>
    <row r="142" spans="1:11" ht="22.5" x14ac:dyDescent="0.2">
      <c r="A142" s="75" t="s">
        <v>27</v>
      </c>
      <c r="B142" s="75" t="s">
        <v>164</v>
      </c>
      <c r="C142" s="81" t="s">
        <v>165</v>
      </c>
      <c r="D142" s="76">
        <v>44671</v>
      </c>
      <c r="E142" s="76"/>
      <c r="F142" s="81" t="s">
        <v>153</v>
      </c>
      <c r="G142" s="81" t="s">
        <v>154</v>
      </c>
      <c r="H142" s="81" t="s">
        <v>155</v>
      </c>
      <c r="I142" s="83">
        <v>19.38</v>
      </c>
      <c r="J142" s="84">
        <v>3</v>
      </c>
      <c r="K142" s="66"/>
    </row>
    <row r="143" spans="1:11" ht="22.5" x14ac:dyDescent="0.2">
      <c r="A143" s="75" t="s">
        <v>27</v>
      </c>
      <c r="B143" s="75" t="s">
        <v>166</v>
      </c>
      <c r="C143" s="81" t="s">
        <v>167</v>
      </c>
      <c r="D143" s="82">
        <v>44671</v>
      </c>
      <c r="E143" s="76"/>
      <c r="F143" s="81" t="s">
        <v>153</v>
      </c>
      <c r="G143" s="81" t="s">
        <v>154</v>
      </c>
      <c r="H143" s="81" t="s">
        <v>155</v>
      </c>
      <c r="I143" s="83">
        <v>20.149999999999999</v>
      </c>
      <c r="J143" s="84">
        <v>3</v>
      </c>
      <c r="K143" s="66"/>
    </row>
    <row r="144" spans="1:11" ht="22.5" x14ac:dyDescent="0.2">
      <c r="A144" s="75" t="s">
        <v>27</v>
      </c>
      <c r="B144" s="75" t="s">
        <v>168</v>
      </c>
      <c r="C144" s="81" t="s">
        <v>169</v>
      </c>
      <c r="D144" s="76">
        <v>44671</v>
      </c>
      <c r="E144" s="76"/>
      <c r="F144" s="81" t="s">
        <v>153</v>
      </c>
      <c r="G144" s="81" t="s">
        <v>154</v>
      </c>
      <c r="H144" s="81" t="s">
        <v>155</v>
      </c>
      <c r="I144" s="83">
        <v>36.75</v>
      </c>
      <c r="J144" s="84">
        <v>3</v>
      </c>
      <c r="K144" s="66"/>
    </row>
    <row r="145" spans="1:25" ht="22.5" x14ac:dyDescent="0.2">
      <c r="A145" s="75" t="s">
        <v>27</v>
      </c>
      <c r="B145" s="75" t="s">
        <v>170</v>
      </c>
      <c r="C145" s="81" t="s">
        <v>171</v>
      </c>
      <c r="D145" s="82">
        <v>44671</v>
      </c>
      <c r="E145" s="76"/>
      <c r="F145" s="81" t="s">
        <v>153</v>
      </c>
      <c r="G145" s="81" t="s">
        <v>154</v>
      </c>
      <c r="H145" s="81" t="s">
        <v>155</v>
      </c>
      <c r="I145" s="83">
        <v>39.520000000000003</v>
      </c>
      <c r="J145" s="84">
        <v>3</v>
      </c>
      <c r="K145" s="66"/>
    </row>
    <row r="146" spans="1:25" ht="22.5" x14ac:dyDescent="0.2">
      <c r="A146" s="75" t="s">
        <v>27</v>
      </c>
      <c r="B146" s="75" t="s">
        <v>172</v>
      </c>
      <c r="C146" s="81" t="s">
        <v>173</v>
      </c>
      <c r="D146" s="76">
        <v>44671</v>
      </c>
      <c r="E146" s="76"/>
      <c r="F146" s="81" t="s">
        <v>153</v>
      </c>
      <c r="G146" s="81" t="s">
        <v>154</v>
      </c>
      <c r="H146" s="81" t="s">
        <v>155</v>
      </c>
      <c r="I146" s="83">
        <v>19.690000000000001</v>
      </c>
      <c r="J146" s="84">
        <v>3</v>
      </c>
      <c r="K146" s="66"/>
    </row>
    <row r="147" spans="1:25" ht="22.5" x14ac:dyDescent="0.2">
      <c r="A147" s="75" t="s">
        <v>27</v>
      </c>
      <c r="B147" s="75" t="s">
        <v>174</v>
      </c>
      <c r="C147" s="81" t="s">
        <v>175</v>
      </c>
      <c r="D147" s="82">
        <v>44671</v>
      </c>
      <c r="E147" s="76"/>
      <c r="F147" s="81" t="s">
        <v>153</v>
      </c>
      <c r="G147" s="81" t="s">
        <v>154</v>
      </c>
      <c r="H147" s="81" t="s">
        <v>155</v>
      </c>
      <c r="I147" s="83">
        <v>76.63</v>
      </c>
      <c r="J147" s="84">
        <v>3</v>
      </c>
      <c r="K147" s="66"/>
    </row>
    <row r="148" spans="1:25" ht="22.5" x14ac:dyDescent="0.2">
      <c r="A148" s="75" t="s">
        <v>27</v>
      </c>
      <c r="B148" s="75" t="s">
        <v>176</v>
      </c>
      <c r="C148" s="81" t="s">
        <v>177</v>
      </c>
      <c r="D148" s="76">
        <v>44671</v>
      </c>
      <c r="E148" s="76"/>
      <c r="F148" s="81" t="s">
        <v>153</v>
      </c>
      <c r="G148" s="81" t="s">
        <v>154</v>
      </c>
      <c r="H148" s="81" t="s">
        <v>155</v>
      </c>
      <c r="I148" s="83">
        <v>22.42</v>
      </c>
      <c r="J148" s="84">
        <v>3</v>
      </c>
      <c r="K148" s="66"/>
    </row>
    <row r="149" spans="1:25" ht="33.75" x14ac:dyDescent="0.2">
      <c r="A149" s="75" t="s">
        <v>27</v>
      </c>
      <c r="B149" s="75" t="s">
        <v>178</v>
      </c>
      <c r="C149" s="81" t="s">
        <v>179</v>
      </c>
      <c r="D149" s="82">
        <v>44672</v>
      </c>
      <c r="E149" s="76"/>
      <c r="F149" s="81" t="s">
        <v>180</v>
      </c>
      <c r="G149" s="81" t="s">
        <v>181</v>
      </c>
      <c r="H149" s="81" t="s">
        <v>182</v>
      </c>
      <c r="I149" s="83">
        <v>660</v>
      </c>
      <c r="J149" s="84">
        <v>3</v>
      </c>
      <c r="K149" s="66"/>
    </row>
    <row r="150" spans="1:25" ht="12.75" x14ac:dyDescent="0.2">
      <c r="A150" s="75" t="s">
        <v>27</v>
      </c>
      <c r="B150" s="75"/>
      <c r="C150" s="75" t="s">
        <v>183</v>
      </c>
      <c r="D150" s="76">
        <v>44672</v>
      </c>
      <c r="E150" s="76"/>
      <c r="F150" s="75" t="s">
        <v>184</v>
      </c>
      <c r="G150" s="75" t="s">
        <v>185</v>
      </c>
      <c r="H150" s="75" t="s">
        <v>186</v>
      </c>
      <c r="I150" s="77">
        <v>1380</v>
      </c>
      <c r="J150" s="78">
        <v>4</v>
      </c>
      <c r="K150" s="85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</row>
    <row r="151" spans="1:25" ht="22.5" x14ac:dyDescent="0.2">
      <c r="A151" s="75" t="s">
        <v>27</v>
      </c>
      <c r="B151" s="75" t="s">
        <v>187</v>
      </c>
      <c r="C151" s="81" t="s">
        <v>188</v>
      </c>
      <c r="D151" s="82">
        <v>44672</v>
      </c>
      <c r="E151" s="76"/>
      <c r="F151" s="81" t="s">
        <v>189</v>
      </c>
      <c r="G151" s="81" t="s">
        <v>190</v>
      </c>
      <c r="H151" s="81" t="s">
        <v>191</v>
      </c>
      <c r="I151" s="83">
        <v>991.2</v>
      </c>
      <c r="J151" s="84">
        <v>4</v>
      </c>
      <c r="K151" s="66"/>
    </row>
    <row r="152" spans="1:25" ht="22.5" x14ac:dyDescent="0.2">
      <c r="A152" s="75" t="s">
        <v>27</v>
      </c>
      <c r="B152" s="75"/>
      <c r="C152" s="81" t="s">
        <v>192</v>
      </c>
      <c r="D152" s="76">
        <v>44672</v>
      </c>
      <c r="E152" s="76"/>
      <c r="F152" s="81" t="s">
        <v>193</v>
      </c>
      <c r="G152" s="81" t="s">
        <v>194</v>
      </c>
      <c r="H152" s="81" t="s">
        <v>195</v>
      </c>
      <c r="I152" s="83">
        <v>768.67</v>
      </c>
      <c r="J152" s="84">
        <v>4</v>
      </c>
      <c r="K152" s="66"/>
    </row>
    <row r="153" spans="1:25" ht="22.5" x14ac:dyDescent="0.2">
      <c r="A153" s="75" t="s">
        <v>27</v>
      </c>
      <c r="B153" s="75"/>
      <c r="C153" s="81" t="s">
        <v>196</v>
      </c>
      <c r="D153" s="82">
        <v>44672</v>
      </c>
      <c r="E153" s="76"/>
      <c r="F153" s="81" t="s">
        <v>197</v>
      </c>
      <c r="G153" s="81" t="s">
        <v>194</v>
      </c>
      <c r="H153" s="81" t="s">
        <v>195</v>
      </c>
      <c r="I153" s="83">
        <v>129.97999999999999</v>
      </c>
      <c r="J153" s="84">
        <v>4</v>
      </c>
      <c r="K153" s="66"/>
    </row>
    <row r="154" spans="1:25" ht="22.5" x14ac:dyDescent="0.2">
      <c r="A154" s="75" t="s">
        <v>27</v>
      </c>
      <c r="B154" s="75" t="s">
        <v>187</v>
      </c>
      <c r="C154" s="81" t="s">
        <v>198</v>
      </c>
      <c r="D154" s="82">
        <v>44673</v>
      </c>
      <c r="E154" s="76"/>
      <c r="F154" s="81" t="s">
        <v>199</v>
      </c>
      <c r="G154" s="81" t="s">
        <v>200</v>
      </c>
      <c r="H154" s="81" t="s">
        <v>201</v>
      </c>
      <c r="I154" s="83">
        <v>744.96</v>
      </c>
      <c r="J154" s="84">
        <v>4</v>
      </c>
      <c r="K154" s="66"/>
    </row>
    <row r="155" spans="1:25" ht="22.5" x14ac:dyDescent="0.2">
      <c r="A155" s="75" t="s">
        <v>27</v>
      </c>
      <c r="B155" s="75" t="s">
        <v>202</v>
      </c>
      <c r="C155" s="81" t="s">
        <v>203</v>
      </c>
      <c r="D155" s="82">
        <v>44673</v>
      </c>
      <c r="E155" s="76"/>
      <c r="F155" s="81" t="s">
        <v>204</v>
      </c>
      <c r="G155" s="81" t="s">
        <v>205</v>
      </c>
      <c r="H155" s="81" t="s">
        <v>206</v>
      </c>
      <c r="I155" s="83">
        <v>205.8</v>
      </c>
      <c r="J155" s="84">
        <v>4</v>
      </c>
      <c r="K155" s="66"/>
    </row>
    <row r="156" spans="1:25" ht="12.75" x14ac:dyDescent="0.2">
      <c r="A156" s="75" t="s">
        <v>27</v>
      </c>
      <c r="B156" s="75"/>
      <c r="C156" s="81" t="s">
        <v>207</v>
      </c>
      <c r="D156" s="82">
        <v>44677</v>
      </c>
      <c r="E156" s="76"/>
      <c r="F156" s="81" t="s">
        <v>208</v>
      </c>
      <c r="G156" s="81"/>
      <c r="H156" s="81" t="s">
        <v>209</v>
      </c>
      <c r="I156" s="83">
        <v>1200</v>
      </c>
      <c r="J156" s="84">
        <v>3</v>
      </c>
      <c r="K156" s="66"/>
    </row>
    <row r="157" spans="1:25" ht="12.75" x14ac:dyDescent="0.2">
      <c r="A157" s="75" t="s">
        <v>27</v>
      </c>
      <c r="B157" s="75"/>
      <c r="C157" s="81" t="s">
        <v>210</v>
      </c>
      <c r="D157" s="82">
        <v>44677</v>
      </c>
      <c r="E157" s="76"/>
      <c r="F157" s="81" t="s">
        <v>208</v>
      </c>
      <c r="G157" s="81"/>
      <c r="H157" s="81" t="s">
        <v>209</v>
      </c>
      <c r="I157" s="83">
        <v>1200</v>
      </c>
      <c r="J157" s="84">
        <v>3</v>
      </c>
      <c r="K157" s="66"/>
    </row>
    <row r="158" spans="1:25" ht="22.5" x14ac:dyDescent="0.2">
      <c r="A158" s="75" t="s">
        <v>27</v>
      </c>
      <c r="B158" s="75" t="s">
        <v>211</v>
      </c>
      <c r="C158" s="75" t="s">
        <v>212</v>
      </c>
      <c r="D158" s="76">
        <v>44677</v>
      </c>
      <c r="E158" s="76"/>
      <c r="F158" s="75" t="s">
        <v>213</v>
      </c>
      <c r="G158" s="75" t="s">
        <v>214</v>
      </c>
      <c r="H158" s="75" t="s">
        <v>215</v>
      </c>
      <c r="I158" s="77">
        <v>22654.3</v>
      </c>
      <c r="J158" s="78">
        <v>3</v>
      </c>
      <c r="K158" s="66"/>
    </row>
    <row r="159" spans="1:25" ht="22.5" x14ac:dyDescent="0.2">
      <c r="A159" s="75" t="s">
        <v>27</v>
      </c>
      <c r="B159" s="75"/>
      <c r="C159" s="75" t="s">
        <v>216</v>
      </c>
      <c r="D159" s="76">
        <v>44677</v>
      </c>
      <c r="E159" s="76"/>
      <c r="F159" s="75" t="s">
        <v>213</v>
      </c>
      <c r="G159" s="75" t="s">
        <v>214</v>
      </c>
      <c r="H159" s="75" t="s">
        <v>215</v>
      </c>
      <c r="I159" s="77">
        <v>23829</v>
      </c>
      <c r="J159" s="78">
        <v>3</v>
      </c>
      <c r="K159" s="66"/>
    </row>
    <row r="160" spans="1:25" ht="22.5" x14ac:dyDescent="0.2">
      <c r="A160" s="75" t="s">
        <v>27</v>
      </c>
      <c r="B160" s="75"/>
      <c r="C160" s="75" t="s">
        <v>216</v>
      </c>
      <c r="D160" s="76">
        <v>44677</v>
      </c>
      <c r="E160" s="76"/>
      <c r="F160" s="75" t="s">
        <v>213</v>
      </c>
      <c r="G160" s="75" t="s">
        <v>214</v>
      </c>
      <c r="H160" s="75" t="s">
        <v>215</v>
      </c>
      <c r="I160" s="77">
        <v>51418</v>
      </c>
      <c r="J160" s="78">
        <v>3</v>
      </c>
      <c r="K160" s="66"/>
    </row>
    <row r="161" spans="1:11" ht="22.5" x14ac:dyDescent="0.2">
      <c r="A161" s="75" t="s">
        <v>27</v>
      </c>
      <c r="B161" s="75" t="s">
        <v>217</v>
      </c>
      <c r="C161" s="81" t="s">
        <v>218</v>
      </c>
      <c r="D161" s="82">
        <v>44677</v>
      </c>
      <c r="E161" s="76"/>
      <c r="F161" s="81" t="s">
        <v>213</v>
      </c>
      <c r="G161" s="81" t="s">
        <v>219</v>
      </c>
      <c r="H161" s="81" t="s">
        <v>220</v>
      </c>
      <c r="I161" s="83">
        <v>39846.400000000001</v>
      </c>
      <c r="J161" s="84">
        <v>3</v>
      </c>
      <c r="K161" s="66"/>
    </row>
    <row r="162" spans="1:11" ht="22.5" x14ac:dyDescent="0.2">
      <c r="A162" s="75" t="s">
        <v>27</v>
      </c>
      <c r="B162" s="75" t="s">
        <v>221</v>
      </c>
      <c r="C162" s="81" t="s">
        <v>222</v>
      </c>
      <c r="D162" s="82">
        <v>44677</v>
      </c>
      <c r="E162" s="76"/>
      <c r="F162" s="81" t="s">
        <v>213</v>
      </c>
      <c r="G162" s="81" t="s">
        <v>219</v>
      </c>
      <c r="H162" s="81" t="s">
        <v>220</v>
      </c>
      <c r="I162" s="83">
        <v>15242</v>
      </c>
      <c r="J162" s="84">
        <v>3</v>
      </c>
      <c r="K162" s="66"/>
    </row>
    <row r="163" spans="1:11" ht="12.75" x14ac:dyDescent="0.2">
      <c r="A163" s="75" t="s">
        <v>27</v>
      </c>
      <c r="B163" s="75"/>
      <c r="C163" s="81"/>
      <c r="D163" s="82">
        <v>44678</v>
      </c>
      <c r="E163" s="76"/>
      <c r="F163" s="81" t="s">
        <v>223</v>
      </c>
      <c r="G163" s="81"/>
      <c r="H163" s="81" t="s">
        <v>224</v>
      </c>
      <c r="I163" s="83">
        <v>5400</v>
      </c>
      <c r="J163" s="84">
        <v>2</v>
      </c>
      <c r="K163" s="66"/>
    </row>
    <row r="164" spans="1:11" ht="12.75" x14ac:dyDescent="0.2">
      <c r="A164" s="75" t="s">
        <v>27</v>
      </c>
      <c r="B164" s="75"/>
      <c r="C164" s="81"/>
      <c r="D164" s="82">
        <v>44678</v>
      </c>
      <c r="E164" s="76"/>
      <c r="F164" s="81" t="s">
        <v>223</v>
      </c>
      <c r="G164" s="81"/>
      <c r="H164" s="81" t="s">
        <v>225</v>
      </c>
      <c r="I164" s="83">
        <v>1600</v>
      </c>
      <c r="J164" s="84">
        <v>2</v>
      </c>
      <c r="K164" s="66"/>
    </row>
    <row r="165" spans="1:11" ht="12.75" x14ac:dyDescent="0.2">
      <c r="A165" s="75" t="s">
        <v>27</v>
      </c>
      <c r="B165" s="75"/>
      <c r="C165" s="81"/>
      <c r="D165" s="82">
        <v>44678</v>
      </c>
      <c r="E165" s="76"/>
      <c r="F165" s="81" t="s">
        <v>223</v>
      </c>
      <c r="G165" s="81"/>
      <c r="H165" s="81" t="s">
        <v>226</v>
      </c>
      <c r="I165" s="83">
        <v>5600</v>
      </c>
      <c r="J165" s="84">
        <v>2</v>
      </c>
      <c r="K165" s="66"/>
    </row>
    <row r="166" spans="1:11" ht="12.75" x14ac:dyDescent="0.2">
      <c r="A166" s="75" t="s">
        <v>27</v>
      </c>
      <c r="B166" s="75"/>
      <c r="C166" s="81"/>
      <c r="D166" s="82">
        <v>44678</v>
      </c>
      <c r="E166" s="76"/>
      <c r="F166" s="81" t="s">
        <v>223</v>
      </c>
      <c r="G166" s="81"/>
      <c r="H166" s="81" t="s">
        <v>227</v>
      </c>
      <c r="I166" s="83">
        <v>4000</v>
      </c>
      <c r="J166" s="84">
        <v>2</v>
      </c>
      <c r="K166" s="66"/>
    </row>
    <row r="167" spans="1:11" ht="12.75" x14ac:dyDescent="0.2">
      <c r="A167" s="75" t="s">
        <v>27</v>
      </c>
      <c r="B167" s="75"/>
      <c r="C167" s="81"/>
      <c r="D167" s="82">
        <v>44678</v>
      </c>
      <c r="E167" s="76"/>
      <c r="F167" s="81" t="s">
        <v>223</v>
      </c>
      <c r="G167" s="81"/>
      <c r="H167" s="81" t="s">
        <v>228</v>
      </c>
      <c r="I167" s="83">
        <v>2900</v>
      </c>
      <c r="J167" s="84">
        <v>2</v>
      </c>
      <c r="K167" s="66"/>
    </row>
    <row r="168" spans="1:11" ht="12.75" x14ac:dyDescent="0.2">
      <c r="A168" s="75" t="s">
        <v>27</v>
      </c>
      <c r="B168" s="75"/>
      <c r="C168" s="81"/>
      <c r="D168" s="82">
        <v>44678</v>
      </c>
      <c r="E168" s="76"/>
      <c r="F168" s="81" t="s">
        <v>223</v>
      </c>
      <c r="G168" s="81"/>
      <c r="H168" s="81" t="s">
        <v>229</v>
      </c>
      <c r="I168" s="83">
        <v>2300</v>
      </c>
      <c r="J168" s="84">
        <v>2</v>
      </c>
      <c r="K168" s="66"/>
    </row>
    <row r="169" spans="1:11" ht="12.75" x14ac:dyDescent="0.2">
      <c r="A169" s="75" t="s">
        <v>27</v>
      </c>
      <c r="B169" s="75"/>
      <c r="C169" s="81"/>
      <c r="D169" s="82">
        <v>44678</v>
      </c>
      <c r="E169" s="76"/>
      <c r="F169" s="81" t="s">
        <v>223</v>
      </c>
      <c r="G169" s="81"/>
      <c r="H169" s="81" t="s">
        <v>230</v>
      </c>
      <c r="I169" s="83">
        <v>3700</v>
      </c>
      <c r="J169" s="84">
        <v>2</v>
      </c>
      <c r="K169" s="66"/>
    </row>
    <row r="170" spans="1:11" ht="22.5" x14ac:dyDescent="0.2">
      <c r="A170" s="75" t="s">
        <v>27</v>
      </c>
      <c r="B170" s="75" t="s">
        <v>231</v>
      </c>
      <c r="C170" s="81" t="s">
        <v>232</v>
      </c>
      <c r="D170" s="82">
        <v>44678</v>
      </c>
      <c r="E170" s="76"/>
      <c r="F170" s="81" t="s">
        <v>233</v>
      </c>
      <c r="G170" s="81" t="s">
        <v>234</v>
      </c>
      <c r="H170" s="81" t="s">
        <v>235</v>
      </c>
      <c r="I170" s="83">
        <v>1500</v>
      </c>
      <c r="J170" s="84">
        <v>3</v>
      </c>
      <c r="K170" s="66"/>
    </row>
    <row r="171" spans="1:11" ht="22.5" x14ac:dyDescent="0.2">
      <c r="A171" s="75" t="s">
        <v>27</v>
      </c>
      <c r="B171" s="75" t="s">
        <v>236</v>
      </c>
      <c r="C171" s="81" t="s">
        <v>237</v>
      </c>
      <c r="D171" s="82">
        <v>44678</v>
      </c>
      <c r="E171" s="76"/>
      <c r="F171" s="81" t="s">
        <v>238</v>
      </c>
      <c r="G171" s="81" t="s">
        <v>239</v>
      </c>
      <c r="H171" s="81" t="s">
        <v>240</v>
      </c>
      <c r="I171" s="83">
        <v>90</v>
      </c>
      <c r="J171" s="84">
        <v>5</v>
      </c>
      <c r="K171" s="66"/>
    </row>
    <row r="172" spans="1:11" ht="22.5" x14ac:dyDescent="0.2">
      <c r="A172" s="75" t="s">
        <v>27</v>
      </c>
      <c r="B172" s="75" t="s">
        <v>241</v>
      </c>
      <c r="C172" s="81" t="s">
        <v>242</v>
      </c>
      <c r="D172" s="82">
        <v>44678</v>
      </c>
      <c r="E172" s="76"/>
      <c r="F172" s="81" t="s">
        <v>243</v>
      </c>
      <c r="G172" s="81" t="s">
        <v>239</v>
      </c>
      <c r="H172" s="81" t="s">
        <v>244</v>
      </c>
      <c r="I172" s="83">
        <v>4763.09</v>
      </c>
      <c r="J172" s="84">
        <v>3</v>
      </c>
      <c r="K172" s="66"/>
    </row>
    <row r="173" spans="1:11" ht="12.75" x14ac:dyDescent="0.2">
      <c r="A173" s="75" t="s">
        <v>27</v>
      </c>
      <c r="B173" s="75" t="s">
        <v>245</v>
      </c>
      <c r="C173" s="81" t="s">
        <v>246</v>
      </c>
      <c r="D173" s="82">
        <v>44678</v>
      </c>
      <c r="E173" s="76"/>
      <c r="F173" s="81" t="s">
        <v>247</v>
      </c>
      <c r="G173" s="81" t="s">
        <v>248</v>
      </c>
      <c r="H173" s="81" t="s">
        <v>249</v>
      </c>
      <c r="I173" s="83">
        <v>30000</v>
      </c>
      <c r="J173" s="84">
        <v>3</v>
      </c>
      <c r="K173" s="66"/>
    </row>
    <row r="174" spans="1:11" ht="22.5" x14ac:dyDescent="0.2">
      <c r="A174" s="75" t="s">
        <v>27</v>
      </c>
      <c r="B174" s="75" t="s">
        <v>250</v>
      </c>
      <c r="C174" s="81" t="s">
        <v>251</v>
      </c>
      <c r="D174" s="82">
        <v>44678</v>
      </c>
      <c r="E174" s="76"/>
      <c r="F174" s="81" t="s">
        <v>252</v>
      </c>
      <c r="G174" s="81" t="s">
        <v>253</v>
      </c>
      <c r="H174" s="81" t="s">
        <v>254</v>
      </c>
      <c r="I174" s="83">
        <v>5268.8</v>
      </c>
      <c r="J174" s="84">
        <v>3</v>
      </c>
      <c r="K174" s="66"/>
    </row>
    <row r="175" spans="1:11" ht="22.5" x14ac:dyDescent="0.2">
      <c r="A175" s="75" t="s">
        <v>27</v>
      </c>
      <c r="B175" s="75" t="s">
        <v>255</v>
      </c>
      <c r="C175" s="81" t="s">
        <v>256</v>
      </c>
      <c r="D175" s="82">
        <v>44678</v>
      </c>
      <c r="E175" s="76"/>
      <c r="F175" s="81" t="s">
        <v>257</v>
      </c>
      <c r="G175" s="81" t="s">
        <v>253</v>
      </c>
      <c r="H175" s="81" t="s">
        <v>254</v>
      </c>
      <c r="I175" s="83">
        <v>6086.6</v>
      </c>
      <c r="J175" s="84">
        <v>3</v>
      </c>
      <c r="K175" s="66"/>
    </row>
    <row r="176" spans="1:11" ht="22.5" x14ac:dyDescent="0.2">
      <c r="A176" s="75" t="s">
        <v>27</v>
      </c>
      <c r="B176" s="75" t="s">
        <v>258</v>
      </c>
      <c r="C176" s="81" t="s">
        <v>259</v>
      </c>
      <c r="D176" s="82">
        <v>44678</v>
      </c>
      <c r="E176" s="76"/>
      <c r="F176" s="81" t="s">
        <v>260</v>
      </c>
      <c r="G176" s="81"/>
      <c r="H176" s="81" t="s">
        <v>261</v>
      </c>
      <c r="I176" s="83">
        <v>1225</v>
      </c>
      <c r="J176" s="84">
        <v>3</v>
      </c>
      <c r="K176" s="66"/>
    </row>
    <row r="177" spans="1:11" ht="22.5" x14ac:dyDescent="0.2">
      <c r="A177" s="75" t="s">
        <v>27</v>
      </c>
      <c r="B177" s="75" t="s">
        <v>262</v>
      </c>
      <c r="C177" s="81" t="s">
        <v>263</v>
      </c>
      <c r="D177" s="82">
        <v>44679</v>
      </c>
      <c r="E177" s="76"/>
      <c r="F177" s="81" t="s">
        <v>264</v>
      </c>
      <c r="G177" s="81" t="s">
        <v>265</v>
      </c>
      <c r="H177" s="81" t="s">
        <v>266</v>
      </c>
      <c r="I177" s="83">
        <v>19897</v>
      </c>
      <c r="J177" s="84">
        <v>3</v>
      </c>
      <c r="K177" s="66"/>
    </row>
    <row r="178" spans="1:11" ht="22.5" x14ac:dyDescent="0.2">
      <c r="A178" s="75" t="s">
        <v>27</v>
      </c>
      <c r="B178" s="75" t="s">
        <v>267</v>
      </c>
      <c r="C178" s="81" t="s">
        <v>268</v>
      </c>
      <c r="D178" s="82">
        <v>44679</v>
      </c>
      <c r="E178" s="76"/>
      <c r="F178" s="81" t="s">
        <v>269</v>
      </c>
      <c r="G178" s="81" t="s">
        <v>270</v>
      </c>
      <c r="H178" s="81" t="s">
        <v>271</v>
      </c>
      <c r="I178" s="83">
        <v>837.24</v>
      </c>
      <c r="J178" s="84">
        <v>4</v>
      </c>
      <c r="K178" s="66"/>
    </row>
    <row r="179" spans="1:11" ht="33.75" x14ac:dyDescent="0.2">
      <c r="A179" s="75" t="s">
        <v>27</v>
      </c>
      <c r="B179" s="75" t="s">
        <v>272</v>
      </c>
      <c r="C179" s="81" t="s">
        <v>273</v>
      </c>
      <c r="D179" s="82">
        <v>44679</v>
      </c>
      <c r="E179" s="76"/>
      <c r="F179" s="81" t="s">
        <v>274</v>
      </c>
      <c r="G179" s="81" t="s">
        <v>270</v>
      </c>
      <c r="H179" s="81" t="s">
        <v>271</v>
      </c>
      <c r="I179" s="83">
        <v>1758</v>
      </c>
      <c r="J179" s="84">
        <v>4</v>
      </c>
      <c r="K179" s="66"/>
    </row>
    <row r="180" spans="1:11" ht="22.5" x14ac:dyDescent="0.2">
      <c r="A180" s="75" t="s">
        <v>27</v>
      </c>
      <c r="B180" s="75" t="s">
        <v>275</v>
      </c>
      <c r="C180" s="81" t="s">
        <v>276</v>
      </c>
      <c r="D180" s="82">
        <v>44679</v>
      </c>
      <c r="E180" s="76"/>
      <c r="F180" s="81" t="s">
        <v>127</v>
      </c>
      <c r="G180" s="81" t="s">
        <v>277</v>
      </c>
      <c r="H180" s="81" t="s">
        <v>278</v>
      </c>
      <c r="I180" s="83">
        <v>4385</v>
      </c>
      <c r="J180" s="84">
        <v>3</v>
      </c>
      <c r="K180" s="66"/>
    </row>
    <row r="181" spans="1:11" ht="22.5" x14ac:dyDescent="0.2">
      <c r="A181" s="75" t="s">
        <v>27</v>
      </c>
      <c r="B181" s="75" t="s">
        <v>279</v>
      </c>
      <c r="C181" s="81" t="s">
        <v>280</v>
      </c>
      <c r="D181" s="82">
        <v>44679</v>
      </c>
      <c r="E181" s="76"/>
      <c r="F181" s="81" t="s">
        <v>281</v>
      </c>
      <c r="G181" s="81" t="s">
        <v>282</v>
      </c>
      <c r="H181" s="81" t="s">
        <v>283</v>
      </c>
      <c r="I181" s="83">
        <v>7100.3</v>
      </c>
      <c r="J181" s="84">
        <v>3</v>
      </c>
      <c r="K181" s="66"/>
    </row>
    <row r="182" spans="1:11" ht="22.5" x14ac:dyDescent="0.2">
      <c r="A182" s="75" t="s">
        <v>27</v>
      </c>
      <c r="B182" s="75" t="s">
        <v>284</v>
      </c>
      <c r="C182" s="81" t="s">
        <v>285</v>
      </c>
      <c r="D182" s="82">
        <v>44679</v>
      </c>
      <c r="E182" s="76"/>
      <c r="F182" s="81" t="s">
        <v>286</v>
      </c>
      <c r="G182" s="81" t="s">
        <v>270</v>
      </c>
      <c r="H182" s="81" t="s">
        <v>271</v>
      </c>
      <c r="I182" s="83">
        <v>837.24</v>
      </c>
      <c r="J182" s="84">
        <v>4</v>
      </c>
      <c r="K182" s="66"/>
    </row>
    <row r="183" spans="1:11" ht="33.75" x14ac:dyDescent="0.2">
      <c r="A183" s="75" t="s">
        <v>27</v>
      </c>
      <c r="B183" s="75" t="s">
        <v>287</v>
      </c>
      <c r="C183" s="81" t="s">
        <v>288</v>
      </c>
      <c r="D183" s="82">
        <v>44679</v>
      </c>
      <c r="E183" s="76"/>
      <c r="F183" s="81" t="s">
        <v>289</v>
      </c>
      <c r="G183" s="81" t="s">
        <v>270</v>
      </c>
      <c r="H183" s="81" t="s">
        <v>271</v>
      </c>
      <c r="I183" s="83">
        <v>1758</v>
      </c>
      <c r="J183" s="84">
        <v>4</v>
      </c>
      <c r="K183" s="66"/>
    </row>
    <row r="184" spans="1:11" ht="33.75" x14ac:dyDescent="0.2">
      <c r="A184" s="75" t="s">
        <v>27</v>
      </c>
      <c r="B184" s="75" t="s">
        <v>290</v>
      </c>
      <c r="C184" s="81" t="s">
        <v>291</v>
      </c>
      <c r="D184" s="82">
        <v>44679</v>
      </c>
      <c r="E184" s="76"/>
      <c r="F184" s="81" t="s">
        <v>292</v>
      </c>
      <c r="G184" s="81" t="s">
        <v>293</v>
      </c>
      <c r="H184" s="81" t="s">
        <v>294</v>
      </c>
      <c r="I184" s="83">
        <v>7976.5</v>
      </c>
      <c r="J184" s="84">
        <v>2</v>
      </c>
      <c r="K184" s="66"/>
    </row>
    <row r="185" spans="1:11" ht="33.75" x14ac:dyDescent="0.2">
      <c r="A185" s="75" t="s">
        <v>27</v>
      </c>
      <c r="B185" s="75" t="s">
        <v>295</v>
      </c>
      <c r="C185" s="81" t="s">
        <v>296</v>
      </c>
      <c r="D185" s="82">
        <v>44679</v>
      </c>
      <c r="E185" s="76"/>
      <c r="F185" s="81" t="s">
        <v>297</v>
      </c>
      <c r="G185" s="81" t="s">
        <v>293</v>
      </c>
      <c r="H185" s="81" t="s">
        <v>294</v>
      </c>
      <c r="I185" s="83">
        <v>7842.4</v>
      </c>
      <c r="J185" s="84">
        <v>2</v>
      </c>
      <c r="K185" s="66"/>
    </row>
    <row r="186" spans="1:11" ht="33.75" x14ac:dyDescent="0.2">
      <c r="A186" s="75" t="s">
        <v>27</v>
      </c>
      <c r="B186" s="75" t="s">
        <v>298</v>
      </c>
      <c r="C186" s="81" t="s">
        <v>299</v>
      </c>
      <c r="D186" s="82">
        <v>44679</v>
      </c>
      <c r="E186" s="76"/>
      <c r="F186" s="81" t="s">
        <v>300</v>
      </c>
      <c r="G186" s="81" t="s">
        <v>301</v>
      </c>
      <c r="H186" s="81" t="s">
        <v>302</v>
      </c>
      <c r="I186" s="83">
        <v>2524.73</v>
      </c>
      <c r="J186" s="84">
        <v>3</v>
      </c>
      <c r="K186" s="66"/>
    </row>
    <row r="187" spans="1:11" ht="33.75" x14ac:dyDescent="0.2">
      <c r="A187" s="75" t="s">
        <v>27</v>
      </c>
      <c r="B187" s="75" t="s">
        <v>303</v>
      </c>
      <c r="C187" s="81" t="s">
        <v>304</v>
      </c>
      <c r="D187" s="82">
        <v>44679</v>
      </c>
      <c r="E187" s="76"/>
      <c r="F187" s="81" t="s">
        <v>305</v>
      </c>
      <c r="G187" s="81" t="s">
        <v>301</v>
      </c>
      <c r="H187" s="81" t="s">
        <v>302</v>
      </c>
      <c r="I187" s="83">
        <v>2204.3000000000002</v>
      </c>
      <c r="J187" s="84">
        <v>3</v>
      </c>
      <c r="K187" s="66"/>
    </row>
    <row r="188" spans="1:11" ht="33.75" x14ac:dyDescent="0.2">
      <c r="A188" s="75" t="s">
        <v>27</v>
      </c>
      <c r="B188" s="75" t="s">
        <v>306</v>
      </c>
      <c r="C188" s="81" t="s">
        <v>307</v>
      </c>
      <c r="D188" s="82">
        <v>44679</v>
      </c>
      <c r="E188" s="76"/>
      <c r="F188" s="81" t="s">
        <v>308</v>
      </c>
      <c r="G188" s="81" t="s">
        <v>301</v>
      </c>
      <c r="H188" s="81" t="s">
        <v>302</v>
      </c>
      <c r="I188" s="83">
        <v>900</v>
      </c>
      <c r="J188" s="84">
        <v>3</v>
      </c>
      <c r="K188" s="66"/>
    </row>
    <row r="189" spans="1:11" ht="22.5" x14ac:dyDescent="0.2">
      <c r="A189" s="75" t="s">
        <v>27</v>
      </c>
      <c r="B189" s="75" t="s">
        <v>309</v>
      </c>
      <c r="C189" s="81" t="s">
        <v>310</v>
      </c>
      <c r="D189" s="82">
        <v>44679</v>
      </c>
      <c r="E189" s="76"/>
      <c r="F189" s="81" t="s">
        <v>311</v>
      </c>
      <c r="G189" s="81" t="s">
        <v>312</v>
      </c>
      <c r="H189" s="81" t="s">
        <v>313</v>
      </c>
      <c r="I189" s="83">
        <v>1068</v>
      </c>
      <c r="J189" s="84">
        <v>3</v>
      </c>
      <c r="K189" s="66"/>
    </row>
    <row r="190" spans="1:11" ht="22.5" x14ac:dyDescent="0.2">
      <c r="A190" s="75" t="s">
        <v>27</v>
      </c>
      <c r="B190" s="75" t="s">
        <v>314</v>
      </c>
      <c r="C190" s="81" t="s">
        <v>315</v>
      </c>
      <c r="D190" s="82">
        <v>44679</v>
      </c>
      <c r="E190" s="76"/>
      <c r="F190" s="81" t="s">
        <v>316</v>
      </c>
      <c r="G190" s="81" t="s">
        <v>312</v>
      </c>
      <c r="H190" s="81" t="s">
        <v>313</v>
      </c>
      <c r="I190" s="83">
        <v>1068</v>
      </c>
      <c r="J190" s="84">
        <v>3</v>
      </c>
      <c r="K190" s="66"/>
    </row>
    <row r="191" spans="1:11" ht="33.75" x14ac:dyDescent="0.2">
      <c r="A191" s="75" t="s">
        <v>27</v>
      </c>
      <c r="B191" s="75" t="s">
        <v>317</v>
      </c>
      <c r="C191" s="81" t="s">
        <v>318</v>
      </c>
      <c r="D191" s="82">
        <v>44679</v>
      </c>
      <c r="E191" s="76"/>
      <c r="F191" s="81" t="s">
        <v>319</v>
      </c>
      <c r="G191" s="81" t="s">
        <v>320</v>
      </c>
      <c r="H191" s="81" t="s">
        <v>321</v>
      </c>
      <c r="I191" s="83">
        <v>250</v>
      </c>
      <c r="J191" s="84">
        <v>3</v>
      </c>
      <c r="K191" s="66"/>
    </row>
    <row r="192" spans="1:11" ht="22.5" x14ac:dyDescent="0.2">
      <c r="A192" s="75" t="s">
        <v>27</v>
      </c>
      <c r="B192" s="75" t="s">
        <v>322</v>
      </c>
      <c r="C192" s="81" t="s">
        <v>323</v>
      </c>
      <c r="D192" s="82">
        <v>44679</v>
      </c>
      <c r="E192" s="76"/>
      <c r="F192" s="81" t="s">
        <v>324</v>
      </c>
      <c r="G192" s="81" t="s">
        <v>320</v>
      </c>
      <c r="H192" s="81" t="s">
        <v>321</v>
      </c>
      <c r="I192" s="83">
        <v>150</v>
      </c>
      <c r="J192" s="84">
        <v>3</v>
      </c>
      <c r="K192" s="66"/>
    </row>
    <row r="193" spans="1:11" ht="22.5" x14ac:dyDescent="0.2">
      <c r="A193" s="75" t="s">
        <v>27</v>
      </c>
      <c r="B193" s="75" t="s">
        <v>325</v>
      </c>
      <c r="C193" s="81" t="s">
        <v>207</v>
      </c>
      <c r="D193" s="82">
        <v>44679</v>
      </c>
      <c r="E193" s="76"/>
      <c r="F193" s="81" t="s">
        <v>326</v>
      </c>
      <c r="G193" s="81" t="s">
        <v>327</v>
      </c>
      <c r="H193" s="81" t="s">
        <v>328</v>
      </c>
      <c r="I193" s="83">
        <v>1811.1</v>
      </c>
      <c r="J193" s="84">
        <v>4</v>
      </c>
      <c r="K193" s="66"/>
    </row>
    <row r="194" spans="1:11" ht="22.5" x14ac:dyDescent="0.2">
      <c r="A194" s="75" t="s">
        <v>27</v>
      </c>
      <c r="B194" s="75" t="s">
        <v>329</v>
      </c>
      <c r="C194" s="81" t="s">
        <v>330</v>
      </c>
      <c r="D194" s="82">
        <v>44679</v>
      </c>
      <c r="E194" s="76"/>
      <c r="F194" s="81" t="s">
        <v>331</v>
      </c>
      <c r="G194" s="81" t="s">
        <v>332</v>
      </c>
      <c r="H194" s="81" t="s">
        <v>333</v>
      </c>
      <c r="I194" s="83">
        <v>161</v>
      </c>
      <c r="J194" s="84">
        <v>3</v>
      </c>
      <c r="K194" s="66"/>
    </row>
    <row r="195" spans="1:11" ht="33.75" x14ac:dyDescent="0.2">
      <c r="A195" s="75" t="s">
        <v>27</v>
      </c>
      <c r="B195" s="75" t="s">
        <v>334</v>
      </c>
      <c r="C195" s="81" t="s">
        <v>335</v>
      </c>
      <c r="D195" s="82">
        <v>44679</v>
      </c>
      <c r="E195" s="76"/>
      <c r="F195" s="81" t="s">
        <v>336</v>
      </c>
      <c r="G195" s="81" t="s">
        <v>332</v>
      </c>
      <c r="H195" s="81" t="s">
        <v>333</v>
      </c>
      <c r="I195" s="83">
        <v>107</v>
      </c>
      <c r="J195" s="84">
        <v>3</v>
      </c>
      <c r="K195" s="66"/>
    </row>
    <row r="196" spans="1:11" ht="22.5" x14ac:dyDescent="0.2">
      <c r="A196" s="75" t="s">
        <v>27</v>
      </c>
      <c r="B196" s="75" t="s">
        <v>337</v>
      </c>
      <c r="C196" s="81" t="s">
        <v>338</v>
      </c>
      <c r="D196" s="82">
        <v>44679</v>
      </c>
      <c r="E196" s="76"/>
      <c r="F196" s="81" t="s">
        <v>339</v>
      </c>
      <c r="G196" s="81" t="s">
        <v>340</v>
      </c>
      <c r="H196" s="81" t="s">
        <v>341</v>
      </c>
      <c r="I196" s="83">
        <v>100</v>
      </c>
      <c r="J196" s="84">
        <v>5</v>
      </c>
      <c r="K196" s="66"/>
    </row>
    <row r="197" spans="1:11" ht="22.5" x14ac:dyDescent="0.2">
      <c r="A197" s="75" t="s">
        <v>27</v>
      </c>
      <c r="B197" s="75" t="s">
        <v>342</v>
      </c>
      <c r="C197" s="81" t="s">
        <v>121</v>
      </c>
      <c r="D197" s="82">
        <v>44679</v>
      </c>
      <c r="E197" s="76"/>
      <c r="F197" s="81" t="s">
        <v>339</v>
      </c>
      <c r="G197" s="81" t="s">
        <v>340</v>
      </c>
      <c r="H197" s="81" t="s">
        <v>341</v>
      </c>
      <c r="I197" s="83">
        <v>100</v>
      </c>
      <c r="J197" s="84">
        <v>5</v>
      </c>
      <c r="K197" s="66"/>
    </row>
    <row r="198" spans="1:11" ht="22.5" x14ac:dyDescent="0.2">
      <c r="A198" s="75" t="s">
        <v>27</v>
      </c>
      <c r="B198" s="75" t="s">
        <v>343</v>
      </c>
      <c r="C198" s="81" t="s">
        <v>344</v>
      </c>
      <c r="D198" s="82">
        <v>44679</v>
      </c>
      <c r="E198" s="76"/>
      <c r="F198" s="81" t="s">
        <v>339</v>
      </c>
      <c r="G198" s="81"/>
      <c r="H198" s="81" t="s">
        <v>345</v>
      </c>
      <c r="I198" s="83">
        <v>200</v>
      </c>
      <c r="J198" s="84">
        <v>5</v>
      </c>
      <c r="K198" s="66"/>
    </row>
    <row r="199" spans="1:11" ht="22.5" x14ac:dyDescent="0.2">
      <c r="A199" s="75" t="s">
        <v>27</v>
      </c>
      <c r="B199" s="75" t="s">
        <v>346</v>
      </c>
      <c r="C199" s="81" t="s">
        <v>347</v>
      </c>
      <c r="D199" s="82">
        <v>44679</v>
      </c>
      <c r="E199" s="76"/>
      <c r="F199" s="81" t="s">
        <v>339</v>
      </c>
      <c r="G199" s="81"/>
      <c r="H199" s="81" t="s">
        <v>348</v>
      </c>
      <c r="I199" s="83">
        <v>300</v>
      </c>
      <c r="J199" s="84">
        <v>5</v>
      </c>
      <c r="K199" s="66"/>
    </row>
    <row r="200" spans="1:11" ht="22.5" x14ac:dyDescent="0.2">
      <c r="A200" s="75" t="s">
        <v>27</v>
      </c>
      <c r="B200" s="75" t="s">
        <v>349</v>
      </c>
      <c r="C200" s="81" t="s">
        <v>344</v>
      </c>
      <c r="D200" s="82">
        <v>44679</v>
      </c>
      <c r="E200" s="76"/>
      <c r="F200" s="81" t="s">
        <v>339</v>
      </c>
      <c r="G200" s="81"/>
      <c r="H200" s="81" t="s">
        <v>350</v>
      </c>
      <c r="I200" s="83">
        <v>300</v>
      </c>
      <c r="J200" s="84">
        <v>5</v>
      </c>
      <c r="K200" s="66"/>
    </row>
    <row r="201" spans="1:11" ht="22.5" x14ac:dyDescent="0.2">
      <c r="A201" s="75" t="s">
        <v>27</v>
      </c>
      <c r="B201" s="75" t="s">
        <v>351</v>
      </c>
      <c r="C201" s="81" t="s">
        <v>347</v>
      </c>
      <c r="D201" s="82">
        <v>44679</v>
      </c>
      <c r="E201" s="76"/>
      <c r="F201" s="81" t="s">
        <v>339</v>
      </c>
      <c r="G201" s="81" t="s">
        <v>352</v>
      </c>
      <c r="H201" s="81" t="s">
        <v>353</v>
      </c>
      <c r="I201" s="83">
        <v>100</v>
      </c>
      <c r="J201" s="84">
        <v>5</v>
      </c>
      <c r="K201" s="66"/>
    </row>
    <row r="202" spans="1:11" ht="22.5" x14ac:dyDescent="0.2">
      <c r="A202" s="75" t="s">
        <v>27</v>
      </c>
      <c r="B202" s="75" t="s">
        <v>354</v>
      </c>
      <c r="C202" s="81" t="s">
        <v>355</v>
      </c>
      <c r="D202" s="82">
        <v>44679</v>
      </c>
      <c r="E202" s="76"/>
      <c r="F202" s="81" t="s">
        <v>339</v>
      </c>
      <c r="G202" s="81" t="s">
        <v>356</v>
      </c>
      <c r="H202" s="81" t="s">
        <v>357</v>
      </c>
      <c r="I202" s="83">
        <v>200</v>
      </c>
      <c r="J202" s="84">
        <v>5</v>
      </c>
      <c r="K202" s="66"/>
    </row>
    <row r="203" spans="1:11" ht="22.5" x14ac:dyDescent="0.2">
      <c r="A203" s="75" t="s">
        <v>27</v>
      </c>
      <c r="B203" s="75" t="s">
        <v>358</v>
      </c>
      <c r="C203" s="81" t="s">
        <v>359</v>
      </c>
      <c r="D203" s="82">
        <v>44679</v>
      </c>
      <c r="E203" s="76"/>
      <c r="F203" s="81" t="s">
        <v>360</v>
      </c>
      <c r="G203" s="81" t="s">
        <v>361</v>
      </c>
      <c r="H203" s="81" t="s">
        <v>362</v>
      </c>
      <c r="I203" s="83">
        <v>624.24</v>
      </c>
      <c r="J203" s="84">
        <v>5</v>
      </c>
      <c r="K203" s="66"/>
    </row>
    <row r="204" spans="1:11" ht="22.5" x14ac:dyDescent="0.2">
      <c r="A204" s="75" t="s">
        <v>27</v>
      </c>
      <c r="B204" s="75" t="s">
        <v>363</v>
      </c>
      <c r="C204" s="81" t="s">
        <v>364</v>
      </c>
      <c r="D204" s="82">
        <v>44679</v>
      </c>
      <c r="E204" s="76"/>
      <c r="F204" s="81" t="s">
        <v>365</v>
      </c>
      <c r="G204" s="81" t="s">
        <v>361</v>
      </c>
      <c r="H204" s="81" t="s">
        <v>362</v>
      </c>
      <c r="I204" s="83">
        <v>600</v>
      </c>
      <c r="J204" s="84">
        <v>5</v>
      </c>
      <c r="K204" s="66"/>
    </row>
    <row r="205" spans="1:11" ht="22.5" x14ac:dyDescent="0.2">
      <c r="A205" s="75" t="s">
        <v>27</v>
      </c>
      <c r="B205" s="75" t="s">
        <v>366</v>
      </c>
      <c r="C205" s="81" t="s">
        <v>367</v>
      </c>
      <c r="D205" s="82">
        <v>44679</v>
      </c>
      <c r="E205" s="76"/>
      <c r="F205" s="81" t="s">
        <v>368</v>
      </c>
      <c r="G205" s="81" t="s">
        <v>369</v>
      </c>
      <c r="H205" s="81" t="s">
        <v>370</v>
      </c>
      <c r="I205" s="83">
        <v>288</v>
      </c>
      <c r="J205" s="84">
        <v>4</v>
      </c>
      <c r="K205" s="66"/>
    </row>
    <row r="206" spans="1:11" ht="22.5" x14ac:dyDescent="0.2">
      <c r="A206" s="75" t="s">
        <v>27</v>
      </c>
      <c r="B206" s="75" t="s">
        <v>371</v>
      </c>
      <c r="C206" s="81" t="s">
        <v>372</v>
      </c>
      <c r="D206" s="82">
        <v>44679</v>
      </c>
      <c r="E206" s="76"/>
      <c r="F206" s="81" t="s">
        <v>373</v>
      </c>
      <c r="G206" s="81" t="s">
        <v>374</v>
      </c>
      <c r="H206" s="81" t="s">
        <v>375</v>
      </c>
      <c r="I206" s="83">
        <v>58.7</v>
      </c>
      <c r="J206" s="84">
        <v>3</v>
      </c>
      <c r="K206" s="66"/>
    </row>
    <row r="207" spans="1:11" ht="33.75" x14ac:dyDescent="0.2">
      <c r="A207" s="75" t="s">
        <v>27</v>
      </c>
      <c r="B207" s="75" t="s">
        <v>376</v>
      </c>
      <c r="C207" s="81" t="s">
        <v>377</v>
      </c>
      <c r="D207" s="82">
        <v>44679</v>
      </c>
      <c r="E207" s="76"/>
      <c r="F207" s="81" t="s">
        <v>378</v>
      </c>
      <c r="G207" s="81" t="s">
        <v>379</v>
      </c>
      <c r="H207" s="81" t="s">
        <v>380</v>
      </c>
      <c r="I207" s="83">
        <v>222.48</v>
      </c>
      <c r="J207" s="84">
        <v>3</v>
      </c>
      <c r="K207" s="66"/>
    </row>
    <row r="208" spans="1:11" ht="22.5" x14ac:dyDescent="0.2">
      <c r="A208" s="75" t="s">
        <v>27</v>
      </c>
      <c r="B208" s="75" t="s">
        <v>381</v>
      </c>
      <c r="C208" s="81" t="s">
        <v>382</v>
      </c>
      <c r="D208" s="82">
        <v>44679</v>
      </c>
      <c r="E208" s="76"/>
      <c r="F208" s="81" t="s">
        <v>383</v>
      </c>
      <c r="G208" s="81" t="s">
        <v>379</v>
      </c>
      <c r="H208" s="81" t="s">
        <v>380</v>
      </c>
      <c r="I208" s="83">
        <v>494.86</v>
      </c>
      <c r="J208" s="84">
        <v>3</v>
      </c>
      <c r="K208" s="66"/>
    </row>
    <row r="209" spans="1:11" ht="22.5" x14ac:dyDescent="0.2">
      <c r="A209" s="75" t="s">
        <v>27</v>
      </c>
      <c r="B209" s="75" t="s">
        <v>384</v>
      </c>
      <c r="C209" s="81" t="s">
        <v>385</v>
      </c>
      <c r="D209" s="82">
        <v>44679</v>
      </c>
      <c r="E209" s="76"/>
      <c r="F209" s="81" t="s">
        <v>383</v>
      </c>
      <c r="G209" s="81" t="s">
        <v>379</v>
      </c>
      <c r="H209" s="81" t="s">
        <v>380</v>
      </c>
      <c r="I209" s="83">
        <v>477.46</v>
      </c>
      <c r="J209" s="84">
        <v>3</v>
      </c>
      <c r="K209" s="66"/>
    </row>
    <row r="210" spans="1:11" ht="22.5" x14ac:dyDescent="0.2">
      <c r="A210" s="75" t="s">
        <v>27</v>
      </c>
      <c r="B210" s="75" t="s">
        <v>386</v>
      </c>
      <c r="C210" s="81" t="s">
        <v>387</v>
      </c>
      <c r="D210" s="82">
        <v>44679</v>
      </c>
      <c r="E210" s="76"/>
      <c r="F210" s="81" t="s">
        <v>383</v>
      </c>
      <c r="G210" s="81" t="s">
        <v>379</v>
      </c>
      <c r="H210" s="81" t="s">
        <v>380</v>
      </c>
      <c r="I210" s="83">
        <v>495.01</v>
      </c>
      <c r="J210" s="84">
        <v>3</v>
      </c>
      <c r="K210" s="66"/>
    </row>
    <row r="211" spans="1:11" ht="33.75" x14ac:dyDescent="0.2">
      <c r="A211" s="75" t="s">
        <v>27</v>
      </c>
      <c r="B211" s="75" t="s">
        <v>388</v>
      </c>
      <c r="C211" s="81" t="s">
        <v>315</v>
      </c>
      <c r="D211" s="82">
        <v>44679</v>
      </c>
      <c r="E211" s="76"/>
      <c r="F211" s="81" t="s">
        <v>389</v>
      </c>
      <c r="G211" s="81" t="s">
        <v>239</v>
      </c>
      <c r="H211" s="81" t="s">
        <v>240</v>
      </c>
      <c r="I211" s="83">
        <v>270</v>
      </c>
      <c r="J211" s="84">
        <v>4</v>
      </c>
      <c r="K211" s="66"/>
    </row>
    <row r="212" spans="1:11" ht="33.75" x14ac:dyDescent="0.2">
      <c r="A212" s="75" t="s">
        <v>27</v>
      </c>
      <c r="B212" s="75" t="s">
        <v>390</v>
      </c>
      <c r="C212" s="81" t="s">
        <v>121</v>
      </c>
      <c r="D212" s="82">
        <v>44679</v>
      </c>
      <c r="E212" s="76"/>
      <c r="F212" s="81" t="s">
        <v>391</v>
      </c>
      <c r="G212" s="81" t="s">
        <v>239</v>
      </c>
      <c r="H212" s="81" t="s">
        <v>240</v>
      </c>
      <c r="I212" s="83">
        <v>960</v>
      </c>
      <c r="J212" s="84">
        <v>3</v>
      </c>
      <c r="K212" s="66"/>
    </row>
    <row r="213" spans="1:11" ht="22.5" x14ac:dyDescent="0.2">
      <c r="A213" s="75" t="s">
        <v>27</v>
      </c>
      <c r="B213" s="75" t="s">
        <v>392</v>
      </c>
      <c r="C213" s="81" t="s">
        <v>393</v>
      </c>
      <c r="D213" s="82">
        <v>44679</v>
      </c>
      <c r="E213" s="76"/>
      <c r="F213" s="81" t="s">
        <v>394</v>
      </c>
      <c r="G213" s="81" t="s">
        <v>239</v>
      </c>
      <c r="H213" s="81" t="s">
        <v>240</v>
      </c>
      <c r="I213" s="83">
        <v>192</v>
      </c>
      <c r="J213" s="84">
        <v>4</v>
      </c>
      <c r="K213" s="66"/>
    </row>
    <row r="214" spans="1:11" ht="22.5" x14ac:dyDescent="0.2">
      <c r="A214" s="75" t="s">
        <v>27</v>
      </c>
      <c r="B214" s="75" t="s">
        <v>395</v>
      </c>
      <c r="C214" s="81" t="s">
        <v>396</v>
      </c>
      <c r="D214" s="82">
        <v>44679</v>
      </c>
      <c r="E214" s="76"/>
      <c r="F214" s="81" t="s">
        <v>397</v>
      </c>
      <c r="G214" s="81" t="s">
        <v>239</v>
      </c>
      <c r="H214" s="81" t="s">
        <v>240</v>
      </c>
      <c r="I214" s="83">
        <v>256.8</v>
      </c>
      <c r="J214" s="84">
        <v>5</v>
      </c>
      <c r="K214" s="66"/>
    </row>
    <row r="215" spans="1:11" ht="33.75" x14ac:dyDescent="0.2">
      <c r="A215" s="75" t="s">
        <v>27</v>
      </c>
      <c r="B215" s="75" t="s">
        <v>398</v>
      </c>
      <c r="C215" s="81" t="s">
        <v>399</v>
      </c>
      <c r="D215" s="82">
        <v>44679</v>
      </c>
      <c r="E215" s="76"/>
      <c r="F215" s="81" t="s">
        <v>400</v>
      </c>
      <c r="G215" s="81" t="s">
        <v>401</v>
      </c>
      <c r="H215" s="81" t="s">
        <v>402</v>
      </c>
      <c r="I215" s="83">
        <v>600</v>
      </c>
      <c r="J215" s="84">
        <v>3</v>
      </c>
      <c r="K215" s="66"/>
    </row>
    <row r="216" spans="1:11" ht="33.75" x14ac:dyDescent="0.2">
      <c r="A216" s="75" t="s">
        <v>27</v>
      </c>
      <c r="B216" s="75" t="s">
        <v>403</v>
      </c>
      <c r="C216" s="81" t="s">
        <v>404</v>
      </c>
      <c r="D216" s="82">
        <v>44679</v>
      </c>
      <c r="E216" s="76"/>
      <c r="F216" s="81" t="s">
        <v>405</v>
      </c>
      <c r="G216" s="81" t="s">
        <v>406</v>
      </c>
      <c r="H216" s="81" t="s">
        <v>407</v>
      </c>
      <c r="I216" s="83">
        <v>30174.16</v>
      </c>
      <c r="J216" s="84">
        <v>5</v>
      </c>
      <c r="K216" s="66"/>
    </row>
    <row r="217" spans="1:11" ht="33.75" x14ac:dyDescent="0.2">
      <c r="A217" s="75" t="s">
        <v>27</v>
      </c>
      <c r="B217" s="75" t="s">
        <v>408</v>
      </c>
      <c r="C217" s="81" t="s">
        <v>347</v>
      </c>
      <c r="D217" s="82">
        <v>44679</v>
      </c>
      <c r="E217" s="76"/>
      <c r="F217" s="81" t="s">
        <v>409</v>
      </c>
      <c r="G217" s="81" t="s">
        <v>401</v>
      </c>
      <c r="H217" s="81" t="s">
        <v>402</v>
      </c>
      <c r="I217" s="83">
        <v>600</v>
      </c>
      <c r="J217" s="84">
        <v>3</v>
      </c>
      <c r="K217" s="66"/>
    </row>
    <row r="218" spans="1:11" ht="22.5" x14ac:dyDescent="0.2">
      <c r="A218" s="75" t="s">
        <v>27</v>
      </c>
      <c r="B218" s="75" t="s">
        <v>410</v>
      </c>
      <c r="C218" s="81" t="s">
        <v>411</v>
      </c>
      <c r="D218" s="82">
        <v>44679</v>
      </c>
      <c r="E218" s="76"/>
      <c r="F218" s="81" t="s">
        <v>412</v>
      </c>
      <c r="G218" s="81" t="s">
        <v>413</v>
      </c>
      <c r="H218" s="81" t="s">
        <v>414</v>
      </c>
      <c r="I218" s="83">
        <v>541.73</v>
      </c>
      <c r="J218" s="84">
        <v>3</v>
      </c>
      <c r="K218" s="66"/>
    </row>
    <row r="219" spans="1:11" ht="22.5" x14ac:dyDescent="0.2">
      <c r="A219" s="75" t="s">
        <v>27</v>
      </c>
      <c r="B219" s="75" t="s">
        <v>415</v>
      </c>
      <c r="C219" s="81" t="s">
        <v>51</v>
      </c>
      <c r="D219" s="82">
        <v>44679</v>
      </c>
      <c r="E219" s="76"/>
      <c r="F219" s="81" t="s">
        <v>416</v>
      </c>
      <c r="G219" s="81" t="s">
        <v>417</v>
      </c>
      <c r="H219" s="81" t="s">
        <v>418</v>
      </c>
      <c r="I219" s="83">
        <v>530</v>
      </c>
      <c r="J219" s="84">
        <v>3</v>
      </c>
      <c r="K219" s="66"/>
    </row>
    <row r="220" spans="1:11" ht="12.75" x14ac:dyDescent="0.2">
      <c r="A220" s="75" t="s">
        <v>27</v>
      </c>
      <c r="B220" s="75"/>
      <c r="C220" s="75"/>
      <c r="D220" s="76"/>
      <c r="E220" s="76"/>
      <c r="F220" s="75"/>
      <c r="G220" s="75"/>
      <c r="H220" s="75"/>
      <c r="I220" s="77"/>
      <c r="J220" s="78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75"/>
      <c r="B240" s="75"/>
      <c r="C240" s="75"/>
      <c r="D240" s="76"/>
      <c r="E240" s="76"/>
      <c r="F240" s="75"/>
      <c r="G240" s="75"/>
      <c r="H240" s="75"/>
      <c r="I240" s="77"/>
      <c r="J240" s="78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ht="12.75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  <c r="K4439" s="66"/>
    </row>
    <row r="4440" spans="1:11" ht="12.75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  <c r="K4440" s="66"/>
    </row>
    <row r="4441" spans="1:11" ht="12.75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  <c r="K4441" s="66"/>
    </row>
    <row r="4442" spans="1:11" ht="12.75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  <c r="K4442" s="66"/>
    </row>
    <row r="4443" spans="1:11" ht="12.75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  <c r="K4443" s="66"/>
    </row>
    <row r="4444" spans="1:11" ht="12.75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  <c r="K4444" s="66"/>
    </row>
    <row r="4445" spans="1:11" ht="12.75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  <c r="K4445" s="66"/>
    </row>
    <row r="4446" spans="1:11" ht="12.75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  <c r="K4446" s="66"/>
    </row>
    <row r="4447" spans="1:11" ht="12.75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  <c r="K4447" s="66"/>
    </row>
    <row r="4448" spans="1:11" ht="12.75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  <c r="K4448" s="66"/>
    </row>
    <row r="4449" spans="1:11" ht="12.75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  <c r="K4449" s="66"/>
    </row>
    <row r="4450" spans="1:11" ht="12.75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  <c r="K4450" s="66"/>
    </row>
    <row r="4451" spans="1:11" ht="12.75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  <c r="K4451" s="66"/>
    </row>
    <row r="4452" spans="1:11" ht="12.75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  <c r="K4452" s="66"/>
    </row>
    <row r="4453" spans="1:11" ht="12.75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  <c r="K4453" s="66"/>
    </row>
    <row r="4454" spans="1:11" ht="12.75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  <c r="K4454" s="66"/>
    </row>
    <row r="4455" spans="1:11" ht="12.75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  <c r="K4455" s="66"/>
    </row>
    <row r="4456" spans="1:11" ht="12.75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  <c r="K4456" s="66"/>
    </row>
    <row r="4457" spans="1:11" ht="12.75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  <c r="K4457" s="66"/>
    </row>
    <row r="4458" spans="1:11" ht="12.75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  <c r="K4458" s="66"/>
    </row>
    <row r="4459" spans="1:11" ht="12.75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  <c r="K4459" s="66"/>
    </row>
    <row r="4460" spans="1:11" ht="12.75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  <c r="K4460" s="66"/>
    </row>
    <row r="4461" spans="1:11" ht="12.75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  <c r="K4461" s="66"/>
    </row>
    <row r="4462" spans="1:11" ht="12.75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  <c r="K4462" s="66"/>
    </row>
    <row r="4463" spans="1:11" ht="12.75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  <c r="K4463" s="66"/>
    </row>
    <row r="4464" spans="1:11" ht="12.75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  <c r="K4464" s="66"/>
    </row>
    <row r="4465" spans="1:11" ht="12.75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  <c r="K4465" s="66"/>
    </row>
    <row r="4466" spans="1:11" ht="12.75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  <c r="K4466" s="66"/>
    </row>
    <row r="4467" spans="1:11" ht="12.75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  <c r="K4467" s="66"/>
    </row>
    <row r="4468" spans="1:11" ht="12.75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  <c r="K4468" s="66"/>
    </row>
    <row r="4469" spans="1:11" ht="12.75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  <c r="K4469" s="66"/>
    </row>
    <row r="4470" spans="1:11" ht="12.75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  <c r="K4470" s="66"/>
    </row>
    <row r="4471" spans="1:11" ht="12.75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  <c r="K4471" s="66"/>
    </row>
    <row r="4472" spans="1:11" ht="12.75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  <c r="K4472" s="66"/>
    </row>
    <row r="4473" spans="1:11" ht="12.75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  <c r="K4473" s="66"/>
    </row>
    <row r="4474" spans="1:11" ht="12.75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  <c r="K4474" s="66"/>
    </row>
    <row r="4475" spans="1:11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1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1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1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1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1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  <row r="4953" spans="1:10" x14ac:dyDescent="0.2">
      <c r="A4953" s="75"/>
      <c r="B4953" s="75"/>
      <c r="C4953" s="75"/>
      <c r="D4953" s="76"/>
      <c r="E4953" s="76"/>
      <c r="F4953" s="75"/>
      <c r="G4953" s="75"/>
      <c r="H4953" s="75"/>
      <c r="I4953" s="77"/>
      <c r="J4953" s="78"/>
    </row>
    <row r="4954" spans="1:10" x14ac:dyDescent="0.2">
      <c r="A4954" s="75"/>
      <c r="B4954" s="75"/>
      <c r="C4954" s="75"/>
      <c r="D4954" s="76"/>
      <c r="E4954" s="76"/>
      <c r="F4954" s="75"/>
      <c r="G4954" s="75"/>
      <c r="H4954" s="75"/>
      <c r="I4954" s="77"/>
      <c r="J4954" s="78"/>
    </row>
    <row r="4955" spans="1:10" x14ac:dyDescent="0.2">
      <c r="A4955" s="75"/>
      <c r="B4955" s="75"/>
      <c r="C4955" s="75"/>
      <c r="D4955" s="76"/>
      <c r="E4955" s="76"/>
      <c r="F4955" s="75"/>
      <c r="G4955" s="75"/>
      <c r="H4955" s="75"/>
      <c r="I4955" s="77"/>
      <c r="J4955" s="78"/>
    </row>
    <row r="4956" spans="1:10" x14ac:dyDescent="0.2">
      <c r="A4956" s="75"/>
      <c r="B4956" s="75"/>
      <c r="C4956" s="75"/>
      <c r="D4956" s="76"/>
      <c r="E4956" s="76"/>
      <c r="F4956" s="75"/>
      <c r="G4956" s="75"/>
      <c r="H4956" s="75"/>
      <c r="I4956" s="77"/>
      <c r="J4956" s="78"/>
    </row>
    <row r="4957" spans="1:10" x14ac:dyDescent="0.2">
      <c r="A4957" s="75"/>
      <c r="B4957" s="75"/>
      <c r="C4957" s="75"/>
      <c r="D4957" s="76"/>
      <c r="E4957" s="76"/>
      <c r="F4957" s="75"/>
      <c r="G4957" s="75"/>
      <c r="H4957" s="75"/>
      <c r="I4957" s="77"/>
      <c r="J4957" s="78"/>
    </row>
    <row r="4958" spans="1:10" x14ac:dyDescent="0.2">
      <c r="A4958" s="75"/>
      <c r="B4958" s="75"/>
      <c r="C4958" s="75"/>
      <c r="D4958" s="76"/>
      <c r="E4958" s="76"/>
      <c r="F4958" s="75"/>
      <c r="G4958" s="75"/>
      <c r="H4958" s="75"/>
      <c r="I4958" s="77"/>
      <c r="J4958" s="78"/>
    </row>
    <row r="4959" spans="1:10" x14ac:dyDescent="0.2">
      <c r="A4959" s="75"/>
      <c r="B4959" s="75"/>
      <c r="C4959" s="75"/>
      <c r="D4959" s="76"/>
      <c r="E4959" s="76"/>
      <c r="F4959" s="75"/>
      <c r="G4959" s="75"/>
      <c r="H4959" s="75"/>
      <c r="I4959" s="77"/>
      <c r="J4959" s="78"/>
    </row>
    <row r="4960" spans="1:10" x14ac:dyDescent="0.2">
      <c r="A4960" s="75"/>
      <c r="B4960" s="75"/>
      <c r="C4960" s="75"/>
      <c r="D4960" s="76"/>
      <c r="E4960" s="76"/>
      <c r="F4960" s="75"/>
      <c r="G4960" s="75"/>
      <c r="H4960" s="75"/>
      <c r="I4960" s="77"/>
      <c r="J4960" s="78"/>
    </row>
    <row r="4961" spans="1:10" x14ac:dyDescent="0.2">
      <c r="A4961" s="75"/>
      <c r="B4961" s="75"/>
      <c r="C4961" s="75"/>
      <c r="D4961" s="76"/>
      <c r="E4961" s="76"/>
      <c r="F4961" s="75"/>
      <c r="G4961" s="75"/>
      <c r="H4961" s="75"/>
      <c r="I4961" s="77"/>
      <c r="J4961" s="78"/>
    </row>
    <row r="4962" spans="1:10" x14ac:dyDescent="0.2">
      <c r="A4962" s="75"/>
      <c r="B4962" s="75"/>
      <c r="C4962" s="75"/>
      <c r="D4962" s="76"/>
      <c r="E4962" s="76"/>
      <c r="F4962" s="75"/>
      <c r="G4962" s="75"/>
      <c r="H4962" s="75"/>
      <c r="I4962" s="77"/>
      <c r="J4962" s="78"/>
    </row>
    <row r="4963" spans="1:10" x14ac:dyDescent="0.2">
      <c r="A4963" s="75"/>
      <c r="B4963" s="75"/>
      <c r="C4963" s="75"/>
      <c r="D4963" s="76"/>
      <c r="E4963" s="76"/>
      <c r="F4963" s="75"/>
      <c r="G4963" s="75"/>
      <c r="H4963" s="75"/>
      <c r="I4963" s="77"/>
      <c r="J4963" s="78"/>
    </row>
    <row r="4964" spans="1:10" x14ac:dyDescent="0.2">
      <c r="A4964" s="75"/>
      <c r="B4964" s="75"/>
      <c r="C4964" s="75"/>
      <c r="D4964" s="76"/>
      <c r="E4964" s="76"/>
      <c r="F4964" s="75"/>
      <c r="G4964" s="75"/>
      <c r="H4964" s="75"/>
      <c r="I4964" s="77"/>
      <c r="J4964" s="78"/>
    </row>
    <row r="4965" spans="1:10" x14ac:dyDescent="0.2">
      <c r="A4965" s="75"/>
      <c r="B4965" s="75"/>
      <c r="C4965" s="75"/>
      <c r="D4965" s="76"/>
      <c r="E4965" s="76"/>
      <c r="F4965" s="75"/>
      <c r="G4965" s="75"/>
      <c r="H4965" s="75"/>
      <c r="I4965" s="77"/>
      <c r="J4965" s="78"/>
    </row>
    <row r="4966" spans="1:10" x14ac:dyDescent="0.2">
      <c r="A4966" s="75"/>
      <c r="B4966" s="75"/>
      <c r="C4966" s="75"/>
      <c r="D4966" s="76"/>
      <c r="E4966" s="76"/>
      <c r="F4966" s="75"/>
      <c r="G4966" s="75"/>
      <c r="H4966" s="75"/>
      <c r="I4966" s="77"/>
      <c r="J4966" s="78"/>
    </row>
    <row r="4967" spans="1:10" x14ac:dyDescent="0.2">
      <c r="A4967" s="75"/>
      <c r="B4967" s="75"/>
      <c r="C4967" s="75"/>
      <c r="D4967" s="76"/>
      <c r="E4967" s="76"/>
      <c r="F4967" s="75"/>
      <c r="G4967" s="75"/>
      <c r="H4967" s="75"/>
      <c r="I4967" s="77"/>
      <c r="J4967" s="78"/>
    </row>
    <row r="4968" spans="1:10" x14ac:dyDescent="0.2">
      <c r="A4968" s="75"/>
      <c r="B4968" s="75"/>
      <c r="C4968" s="75"/>
      <c r="D4968" s="76"/>
      <c r="E4968" s="76"/>
      <c r="F4968" s="75"/>
      <c r="G4968" s="75"/>
      <c r="H4968" s="75"/>
      <c r="I4968" s="77"/>
      <c r="J4968" s="78"/>
    </row>
    <row r="4969" spans="1:10" x14ac:dyDescent="0.2">
      <c r="A4969" s="75"/>
      <c r="B4969" s="75"/>
      <c r="C4969" s="75"/>
      <c r="D4969" s="76"/>
      <c r="E4969" s="76"/>
      <c r="F4969" s="75"/>
      <c r="G4969" s="75"/>
      <c r="H4969" s="75"/>
      <c r="I4969" s="77"/>
      <c r="J4969" s="78"/>
    </row>
    <row r="4970" spans="1:10" x14ac:dyDescent="0.2">
      <c r="A4970" s="75"/>
      <c r="B4970" s="75"/>
      <c r="C4970" s="75"/>
      <c r="D4970" s="76"/>
      <c r="E4970" s="76"/>
      <c r="F4970" s="75"/>
      <c r="G4970" s="75"/>
      <c r="H4970" s="75"/>
      <c r="I4970" s="77"/>
      <c r="J4970" s="78"/>
    </row>
    <row r="4971" spans="1:10" x14ac:dyDescent="0.2">
      <c r="A4971" s="75"/>
      <c r="B4971" s="75"/>
      <c r="C4971" s="75"/>
      <c r="D4971" s="76"/>
      <c r="E4971" s="76"/>
      <c r="F4971" s="75"/>
      <c r="G4971" s="75"/>
      <c r="H4971" s="75"/>
      <c r="I4971" s="77"/>
      <c r="J4971" s="78"/>
    </row>
    <row r="4972" spans="1:10" x14ac:dyDescent="0.2">
      <c r="A4972" s="75"/>
      <c r="B4972" s="75"/>
      <c r="C4972" s="75"/>
      <c r="D4972" s="76"/>
      <c r="E4972" s="76"/>
      <c r="F4972" s="75"/>
      <c r="G4972" s="75"/>
      <c r="H4972" s="75"/>
      <c r="I4972" s="77"/>
      <c r="J4972" s="78"/>
    </row>
    <row r="4973" spans="1:10" x14ac:dyDescent="0.2">
      <c r="A4973" s="75"/>
      <c r="B4973" s="75"/>
      <c r="C4973" s="75"/>
      <c r="D4973" s="76"/>
      <c r="E4973" s="76"/>
      <c r="F4973" s="75"/>
      <c r="G4973" s="75"/>
      <c r="H4973" s="75"/>
      <c r="I4973" s="77"/>
      <c r="J4973" s="78"/>
    </row>
    <row r="4974" spans="1:10" x14ac:dyDescent="0.2">
      <c r="A4974" s="75"/>
      <c r="B4974" s="75"/>
      <c r="C4974" s="75"/>
      <c r="D4974" s="76"/>
      <c r="E4974" s="76"/>
      <c r="F4974" s="75"/>
      <c r="G4974" s="75"/>
      <c r="H4974" s="75"/>
      <c r="I4974" s="77"/>
      <c r="J4974" s="78"/>
    </row>
    <row r="4975" spans="1:10" x14ac:dyDescent="0.2">
      <c r="A4975" s="75"/>
      <c r="B4975" s="75"/>
      <c r="C4975" s="75"/>
      <c r="D4975" s="76"/>
      <c r="E4975" s="76"/>
      <c r="F4975" s="75"/>
      <c r="G4975" s="75"/>
      <c r="H4975" s="75"/>
      <c r="I4975" s="77"/>
      <c r="J4975" s="78"/>
    </row>
    <row r="4976" spans="1:10" x14ac:dyDescent="0.2">
      <c r="A4976" s="75"/>
      <c r="B4976" s="75"/>
      <c r="C4976" s="75"/>
      <c r="D4976" s="76"/>
      <c r="E4976" s="76"/>
      <c r="F4976" s="75"/>
      <c r="G4976" s="75"/>
      <c r="H4976" s="75"/>
      <c r="I4976" s="77"/>
      <c r="J4976" s="78"/>
    </row>
    <row r="4977" spans="1:10" x14ac:dyDescent="0.2">
      <c r="A4977" s="75"/>
      <c r="B4977" s="75"/>
      <c r="C4977" s="75"/>
      <c r="D4977" s="76"/>
      <c r="E4977" s="76"/>
      <c r="F4977" s="75"/>
      <c r="G4977" s="75"/>
      <c r="H4977" s="75"/>
      <c r="I4977" s="77"/>
      <c r="J4977" s="78"/>
    </row>
    <row r="4978" spans="1:10" x14ac:dyDescent="0.2">
      <c r="A4978" s="75"/>
      <c r="B4978" s="75"/>
      <c r="C4978" s="75"/>
      <c r="D4978" s="76"/>
      <c r="E4978" s="76"/>
      <c r="F4978" s="75"/>
      <c r="G4978" s="75"/>
      <c r="H4978" s="75"/>
      <c r="I4978" s="77"/>
      <c r="J4978" s="78"/>
    </row>
    <row r="4979" spans="1:10" x14ac:dyDescent="0.2">
      <c r="A4979" s="75"/>
      <c r="B4979" s="75"/>
      <c r="C4979" s="75"/>
      <c r="D4979" s="76"/>
      <c r="E4979" s="76"/>
      <c r="F4979" s="75"/>
      <c r="G4979" s="75"/>
      <c r="H4979" s="75"/>
      <c r="I4979" s="77"/>
      <c r="J4979" s="78"/>
    </row>
    <row r="4980" spans="1:10" x14ac:dyDescent="0.2">
      <c r="A4980" s="75"/>
      <c r="B4980" s="75"/>
      <c r="C4980" s="75"/>
      <c r="D4980" s="76"/>
      <c r="E4980" s="76"/>
      <c r="F4980" s="75"/>
      <c r="G4980" s="75"/>
      <c r="H4980" s="75"/>
      <c r="I4980" s="77"/>
      <c r="J4980" s="78"/>
    </row>
    <row r="4981" spans="1:10" x14ac:dyDescent="0.2">
      <c r="A4981" s="75"/>
      <c r="B4981" s="75"/>
      <c r="C4981" s="75"/>
      <c r="D4981" s="76"/>
      <c r="E4981" s="76"/>
      <c r="F4981" s="75"/>
      <c r="G4981" s="75"/>
      <c r="H4981" s="75"/>
      <c r="I4981" s="77"/>
      <c r="J4981" s="78"/>
    </row>
    <row r="4982" spans="1:10" x14ac:dyDescent="0.2">
      <c r="A4982" s="75"/>
      <c r="B4982" s="75"/>
      <c r="C4982" s="75"/>
      <c r="D4982" s="76"/>
      <c r="E4982" s="76"/>
      <c r="F4982" s="75"/>
      <c r="G4982" s="75"/>
      <c r="H4982" s="75"/>
      <c r="I4982" s="77"/>
      <c r="J4982" s="78"/>
    </row>
    <row r="4983" spans="1:10" x14ac:dyDescent="0.2">
      <c r="A4983" s="75"/>
      <c r="B4983" s="75"/>
      <c r="C4983" s="75"/>
      <c r="D4983" s="76"/>
      <c r="E4983" s="76"/>
      <c r="F4983" s="75"/>
      <c r="G4983" s="75"/>
      <c r="H4983" s="75"/>
      <c r="I4983" s="77"/>
      <c r="J4983" s="78"/>
    </row>
    <row r="4984" spans="1:10" x14ac:dyDescent="0.2">
      <c r="A4984" s="75"/>
      <c r="B4984" s="75"/>
      <c r="C4984" s="75"/>
      <c r="D4984" s="76"/>
      <c r="E4984" s="76"/>
      <c r="F4984" s="75"/>
      <c r="G4984" s="75"/>
      <c r="H4984" s="75"/>
      <c r="I4984" s="77"/>
      <c r="J4984" s="78"/>
    </row>
    <row r="4985" spans="1:10" x14ac:dyDescent="0.2">
      <c r="A4985" s="75"/>
      <c r="B4985" s="75"/>
      <c r="C4985" s="75"/>
      <c r="D4985" s="76"/>
      <c r="E4985" s="76"/>
      <c r="F4985" s="75"/>
      <c r="G4985" s="75"/>
      <c r="H4985" s="75"/>
      <c r="I4985" s="77"/>
      <c r="J4985" s="78"/>
    </row>
    <row r="4986" spans="1:10" x14ac:dyDescent="0.2">
      <c r="A4986" s="75"/>
      <c r="B4986" s="75"/>
      <c r="C4986" s="75"/>
      <c r="D4986" s="76"/>
      <c r="E4986" s="76"/>
      <c r="F4986" s="75"/>
      <c r="G4986" s="75"/>
      <c r="H4986" s="75"/>
      <c r="I4986" s="77"/>
      <c r="J4986" s="78"/>
    </row>
    <row r="4987" spans="1:10" x14ac:dyDescent="0.2">
      <c r="A4987" s="75"/>
      <c r="B4987" s="75"/>
      <c r="C4987" s="75"/>
      <c r="D4987" s="76"/>
      <c r="E4987" s="76"/>
      <c r="F4987" s="75"/>
      <c r="G4987" s="75"/>
      <c r="H4987" s="75"/>
      <c r="I4987" s="77"/>
      <c r="J4987" s="78"/>
    </row>
    <row r="4988" spans="1:10" x14ac:dyDescent="0.2">
      <c r="A4988" s="75"/>
      <c r="B4988" s="75"/>
      <c r="C4988" s="75"/>
      <c r="D4988" s="76"/>
      <c r="E4988" s="76"/>
      <c r="F4988" s="75"/>
      <c r="G4988" s="75"/>
      <c r="H4988" s="75"/>
      <c r="I4988" s="77"/>
      <c r="J4988" s="78"/>
    </row>
  </sheetData>
  <mergeCells count="5">
    <mergeCell ref="A100:H100"/>
    <mergeCell ref="I100:J100"/>
    <mergeCell ref="A101:H101"/>
    <mergeCell ref="I101:J101"/>
    <mergeCell ref="A105:J105"/>
  </mergeCells>
  <conditionalFormatting sqref="D1038:E1040 B1353:C1355 J1442:J1446 J1356:J1373 I1038:J1040 B1447:J1448 I1151:J1151 I445:J446 D1146:E1148 B1150:E1150 J1149 J1278:J1289 B1290:H1290 B1277:J1277 I1352:J1355 B1352:E1352 J1394 B1395:J1395 J1152:J1155 D1119:E1119 J1348:J1351 J1259:J1276 J1098 B1099:H1099 B1374:J1376 J1243 B1393:J1393 B1381:E1381 F237:I263 J230:J308 B236:E263 D1545:E1643 B1545:C4362 C613:J613 F1436:J1438 I1431:J1435 I1439:J1441 B1241:E1242 F1241:H1241 I1241:J1242 J1207:J1240 B1249:H1258 I1244:J1258 I477:I484 H1381:J1390 B799:E799 H799:J799 H807:J807 J1041:J1042 I1041 B1244:E1248 I1099:J1114 H1102:H1114 B808:J813 B1071:J1076 I462:I471 D1043:E1046 F1045:H1046 B1078:J1097 J1077 B309:J310 B348:I398 J348:J408 I1043:J1070 A1045:C1046 B1055:H1069 I893:J893 A892:J892 B1439:H1440 I1156:J1206 I313:J316 A312:J312 F311:J311 B1379:J1380 I1377:J1378 J458:J487 B458:I459 I1396:J1397 A1049:H1054 B814:E814 H814:J814 J1398:J1430 I1401:I1430 B614:J632 B447:J457 B1103:G1114 I1391:J1392 I1119:J1124 J1115:J1118 F1401:H1435 B1401:E1438 B488:J586 I587:J595 A894:J1037 B317:J336 B409:J444 B1182:H1206 B797:J798 B815:J891 B800:J806 B587:B595 B692:J795 B1492:E1544 F1492:H4362 B1450:H1491 I1449:J4362 I1290:J1347 B1315:H1347 J596:J612 B634:I676 B688:I688 B690:I691 J633:J691 A211:A311 A313:A891 A893 A1038:A1044 A1047:A1048 A1055:A4988 B220:J229 B107:B128 A107:A126 E107:E126 C109:C153 D111 F109:J176">
    <cfRule type="expression" dxfId="408" priority="409" stopIfTrue="1">
      <formula>$A107&lt;&gt;""</formula>
    </cfRule>
  </conditionalFormatting>
  <conditionalFormatting sqref="F1352:H1352 F1242:G1242 F1244:H1248">
    <cfRule type="expression" dxfId="407" priority="408" stopIfTrue="1">
      <formula>$A1242&lt;&gt;""</formula>
    </cfRule>
  </conditionalFormatting>
  <conditionalFormatting sqref="B4335:C4337">
    <cfRule type="expression" dxfId="406" priority="407" stopIfTrue="1">
      <formula>$A4335&lt;&gt;""</formula>
    </cfRule>
  </conditionalFormatting>
  <conditionalFormatting sqref="F4335:H4337 J4335:J4337">
    <cfRule type="expression" dxfId="405" priority="406" stopIfTrue="1">
      <formula>$A4335&lt;&gt;""</formula>
    </cfRule>
  </conditionalFormatting>
  <conditionalFormatting sqref="A4335:A4337">
    <cfRule type="expression" dxfId="404" priority="405" stopIfTrue="1">
      <formula>$A4335&lt;&gt;""</formula>
    </cfRule>
  </conditionalFormatting>
  <conditionalFormatting sqref="D1644:E4362">
    <cfRule type="expression" dxfId="403" priority="404" stopIfTrue="1">
      <formula>$A1644&lt;&gt;""</formula>
    </cfRule>
  </conditionalFormatting>
  <conditionalFormatting sqref="D4335:E4337">
    <cfRule type="expression" dxfId="402" priority="403" stopIfTrue="1">
      <formula>$A4335&lt;&gt;""</formula>
    </cfRule>
  </conditionalFormatting>
  <conditionalFormatting sqref="I4335:I4337">
    <cfRule type="expression" dxfId="401" priority="402" stopIfTrue="1">
      <formula>$A4335&lt;&gt;""</formula>
    </cfRule>
  </conditionalFormatting>
  <conditionalFormatting sqref="F1038:H1040 B1146:C1148 F1146:J1148 J1125:J1145 A1038:C1040 A1043:C1044 F1043:H1044">
    <cfRule type="expression" dxfId="400" priority="401" stopIfTrue="1">
      <formula>$A1038&lt;&gt;""</formula>
    </cfRule>
  </conditionalFormatting>
  <conditionalFormatting sqref="B1119:C1119">
    <cfRule type="expression" dxfId="399" priority="400" stopIfTrue="1">
      <formula>$A1119&lt;&gt;""</formula>
    </cfRule>
  </conditionalFormatting>
  <conditionalFormatting sqref="F1119:H1119">
    <cfRule type="expression" dxfId="398" priority="399" stopIfTrue="1">
      <formula>$A1119&lt;&gt;""</formula>
    </cfRule>
  </conditionalFormatting>
  <conditionalFormatting sqref="B221:J4988">
    <cfRule type="expression" dxfId="397" priority="398" stopIfTrue="1">
      <formula>$A221&lt;&gt;""</formula>
    </cfRule>
  </conditionalFormatting>
  <conditionalFormatting sqref="I1150:J1150">
    <cfRule type="expression" dxfId="396" priority="397" stopIfTrue="1">
      <formula>$A1150&lt;&gt;""</formula>
    </cfRule>
  </conditionalFormatting>
  <conditionalFormatting sqref="F221:G4988">
    <cfRule type="expression" dxfId="395" priority="395" stopIfTrue="1">
      <formula>$A221&lt;&gt;""</formula>
    </cfRule>
  </conditionalFormatting>
  <conditionalFormatting sqref="A221:A4988">
    <cfRule type="expression" dxfId="394" priority="396" stopIfTrue="1">
      <formula>$A221&lt;&gt;""</formula>
    </cfRule>
  </conditionalFormatting>
  <conditionalFormatting sqref="F1150:H1150">
    <cfRule type="expression" dxfId="393" priority="394" stopIfTrue="1">
      <formula>$A1150&lt;&gt;""</formula>
    </cfRule>
  </conditionalFormatting>
  <conditionalFormatting sqref="D1121:E1124">
    <cfRule type="expression" dxfId="392" priority="393" stopIfTrue="1">
      <formula>$A1121&lt;&gt;""</formula>
    </cfRule>
  </conditionalFormatting>
  <conditionalFormatting sqref="H1121:H1124">
    <cfRule type="expression" dxfId="391" priority="392" stopIfTrue="1">
      <formula>$A1121&lt;&gt;""</formula>
    </cfRule>
  </conditionalFormatting>
  <conditionalFormatting sqref="F1121:G1124">
    <cfRule type="expression" dxfId="390" priority="391" stopIfTrue="1">
      <formula>$A1121&lt;&gt;""</formula>
    </cfRule>
  </conditionalFormatting>
  <conditionalFormatting sqref="B1121:C1124">
    <cfRule type="expression" dxfId="389" priority="390" stopIfTrue="1">
      <formula>$A1121&lt;&gt;""</formula>
    </cfRule>
  </conditionalFormatting>
  <conditionalFormatting sqref="D1291:E1294 D1304:E1314 D1297:E1302">
    <cfRule type="expression" dxfId="388" priority="389" stopIfTrue="1">
      <formula>$A1291&lt;&gt;""</formula>
    </cfRule>
  </conditionalFormatting>
  <conditionalFormatting sqref="H1291:H1294 H1304:H1314 H1297:H1302">
    <cfRule type="expression" dxfId="387" priority="388" stopIfTrue="1">
      <formula>$A1291&lt;&gt;""</formula>
    </cfRule>
  </conditionalFormatting>
  <conditionalFormatting sqref="F1291:G1294 F1304:G1314 F1297:G1302">
    <cfRule type="expression" dxfId="386" priority="387" stopIfTrue="1">
      <formula>$A1291&lt;&gt;""</formula>
    </cfRule>
  </conditionalFormatting>
  <conditionalFormatting sqref="B1291:C1294 B1304:C1314 B1297:C1302">
    <cfRule type="expression" dxfId="385" priority="386" stopIfTrue="1">
      <formula>$A1291&lt;&gt;""</formula>
    </cfRule>
  </conditionalFormatting>
  <conditionalFormatting sqref="D1151:E1151">
    <cfRule type="expression" dxfId="384" priority="385" stopIfTrue="1">
      <formula>$A1151&lt;&gt;""</formula>
    </cfRule>
  </conditionalFormatting>
  <conditionalFormatting sqref="F1151:H1151">
    <cfRule type="expression" dxfId="383" priority="384" stopIfTrue="1">
      <formula>$A1151&lt;&gt;""</formula>
    </cfRule>
  </conditionalFormatting>
  <conditionalFormatting sqref="B1151:C1151">
    <cfRule type="expression" dxfId="382" priority="383" stopIfTrue="1">
      <formula>$A1151&lt;&gt;""</formula>
    </cfRule>
  </conditionalFormatting>
  <conditionalFormatting sqref="B399:I408">
    <cfRule type="expression" dxfId="381" priority="382" stopIfTrue="1">
      <formula>$A399&lt;&gt;""</formula>
    </cfRule>
  </conditionalFormatting>
  <conditionalFormatting sqref="B230:I230 B231:E235">
    <cfRule type="expression" dxfId="380" priority="381" stopIfTrue="1">
      <formula>$A230&lt;&gt;""</formula>
    </cfRule>
  </conditionalFormatting>
  <conditionalFormatting sqref="F1353:G1355">
    <cfRule type="expression" dxfId="379" priority="378" stopIfTrue="1">
      <formula>$A1353&lt;&gt;""</formula>
    </cfRule>
  </conditionalFormatting>
  <conditionalFormatting sqref="D1353:E1355">
    <cfRule type="expression" dxfId="378" priority="380" stopIfTrue="1">
      <formula>$A1353&lt;&gt;""</formula>
    </cfRule>
  </conditionalFormatting>
  <conditionalFormatting sqref="H1353:H1355">
    <cfRule type="expression" dxfId="377" priority="379" stopIfTrue="1">
      <formula>$A1353&lt;&gt;""</formula>
    </cfRule>
  </conditionalFormatting>
  <conditionalFormatting sqref="B633:I633">
    <cfRule type="expression" dxfId="376" priority="377" stopIfTrue="1">
      <formula>$A633&lt;&gt;""</formula>
    </cfRule>
  </conditionalFormatting>
  <conditionalFormatting sqref="I1442:I1446">
    <cfRule type="expression" dxfId="375" priority="376" stopIfTrue="1">
      <formula>$A1442&lt;&gt;""</formula>
    </cfRule>
  </conditionalFormatting>
  <conditionalFormatting sqref="D1442:E1446">
    <cfRule type="expression" dxfId="374" priority="375" stopIfTrue="1">
      <formula>$A1442&lt;&gt;""</formula>
    </cfRule>
  </conditionalFormatting>
  <conditionalFormatting sqref="H1442:H1446">
    <cfRule type="expression" dxfId="373" priority="374" stopIfTrue="1">
      <formula>$A1442&lt;&gt;""</formula>
    </cfRule>
  </conditionalFormatting>
  <conditionalFormatting sqref="F1442:G1446">
    <cfRule type="expression" dxfId="372" priority="373" stopIfTrue="1">
      <formula>$A1442&lt;&gt;""</formula>
    </cfRule>
  </conditionalFormatting>
  <conditionalFormatting sqref="B1442:C1446">
    <cfRule type="expression" dxfId="371" priority="372" stopIfTrue="1">
      <formula>$A1442&lt;&gt;""</formula>
    </cfRule>
  </conditionalFormatting>
  <conditionalFormatting sqref="H231:I234">
    <cfRule type="expression" dxfId="370" priority="371" stopIfTrue="1">
      <formula>$A231&lt;&gt;""</formula>
    </cfRule>
  </conditionalFormatting>
  <conditionalFormatting sqref="F231:G234">
    <cfRule type="expression" dxfId="369" priority="370" stopIfTrue="1">
      <formula>$A231&lt;&gt;""</formula>
    </cfRule>
  </conditionalFormatting>
  <conditionalFormatting sqref="I1127:I1128">
    <cfRule type="expression" dxfId="368" priority="369" stopIfTrue="1">
      <formula>$A1127&lt;&gt;""</formula>
    </cfRule>
  </conditionalFormatting>
  <conditionalFormatting sqref="B1156:H1156">
    <cfRule type="expression" dxfId="367" priority="368" stopIfTrue="1">
      <formula>$A1156&lt;&gt;""</formula>
    </cfRule>
  </conditionalFormatting>
  <conditionalFormatting sqref="D1127:E1128">
    <cfRule type="expression" dxfId="366" priority="367" stopIfTrue="1">
      <formula>$A1127&lt;&gt;""</formula>
    </cfRule>
  </conditionalFormatting>
  <conditionalFormatting sqref="B1127:C1128">
    <cfRule type="expression" dxfId="365" priority="366" stopIfTrue="1">
      <formula>$A1127&lt;&gt;""</formula>
    </cfRule>
  </conditionalFormatting>
  <conditionalFormatting sqref="H1127:H1128">
    <cfRule type="expression" dxfId="364" priority="365" stopIfTrue="1">
      <formula>$A1127&lt;&gt;""</formula>
    </cfRule>
  </conditionalFormatting>
  <conditionalFormatting sqref="F1127:G1128">
    <cfRule type="expression" dxfId="363" priority="364" stopIfTrue="1">
      <formula>$A1127&lt;&gt;""</formula>
    </cfRule>
  </conditionalFormatting>
  <conditionalFormatting sqref="D1358:E1359 I1358:I1364">
    <cfRule type="expression" dxfId="362" priority="359" stopIfTrue="1">
      <formula>$A1358&lt;&gt;""</formula>
    </cfRule>
  </conditionalFormatting>
  <conditionalFormatting sqref="D1129:E1129 I1129:I1136 D1132:E1132">
    <cfRule type="expression" dxfId="361" priority="363" stopIfTrue="1">
      <formula>$A1129&lt;&gt;""</formula>
    </cfRule>
  </conditionalFormatting>
  <conditionalFormatting sqref="H1358:H1364">
    <cfRule type="expression" dxfId="360" priority="358" stopIfTrue="1">
      <formula>$A1358&lt;&gt;""</formula>
    </cfRule>
  </conditionalFormatting>
  <conditionalFormatting sqref="H1129 H1132">
    <cfRule type="expression" dxfId="359" priority="362" stopIfTrue="1">
      <formula>$A1129&lt;&gt;""</formula>
    </cfRule>
  </conditionalFormatting>
  <conditionalFormatting sqref="F1129:G1129 F1132:G1132">
    <cfRule type="expression" dxfId="358" priority="361" stopIfTrue="1">
      <formula>$A1129&lt;&gt;""</formula>
    </cfRule>
  </conditionalFormatting>
  <conditionalFormatting sqref="B1129:C1129 B1132:C1132">
    <cfRule type="expression" dxfId="357" priority="360" stopIfTrue="1">
      <formula>$A1129&lt;&gt;""</formula>
    </cfRule>
  </conditionalFormatting>
  <conditionalFormatting sqref="B1358:C1359">
    <cfRule type="expression" dxfId="356" priority="357" stopIfTrue="1">
      <formula>$A1358&lt;&gt;""</formula>
    </cfRule>
  </conditionalFormatting>
  <conditionalFormatting sqref="F1358:G1364">
    <cfRule type="expression" dxfId="355" priority="356" stopIfTrue="1">
      <formula>$A1358&lt;&gt;""</formula>
    </cfRule>
  </conditionalFormatting>
  <conditionalFormatting sqref="B1041:H1041">
    <cfRule type="expression" dxfId="354" priority="355" stopIfTrue="1">
      <formula>$A1041&lt;&gt;""</formula>
    </cfRule>
  </conditionalFormatting>
  <conditionalFormatting sqref="B1157:H1157 B1160:H1164">
    <cfRule type="expression" dxfId="353" priority="354" stopIfTrue="1">
      <formula>$A1157&lt;&gt;""</formula>
    </cfRule>
  </conditionalFormatting>
  <conditionalFormatting sqref="F464:H465 H463">
    <cfRule type="expression" dxfId="352" priority="353" stopIfTrue="1">
      <formula>$A463&lt;&gt;""</formula>
    </cfRule>
  </conditionalFormatting>
  <conditionalFormatting sqref="D463:E465">
    <cfRule type="expression" dxfId="351" priority="352" stopIfTrue="1">
      <formula>$A463&lt;&gt;""</formula>
    </cfRule>
  </conditionalFormatting>
  <conditionalFormatting sqref="B463:C465">
    <cfRule type="expression" dxfId="350" priority="351" stopIfTrue="1">
      <formula>$A463&lt;&gt;""</formula>
    </cfRule>
  </conditionalFormatting>
  <conditionalFormatting sqref="D1441:E1441">
    <cfRule type="expression" dxfId="349" priority="350" stopIfTrue="1">
      <formula>$A1441&lt;&gt;""</formula>
    </cfRule>
  </conditionalFormatting>
  <conditionalFormatting sqref="H1441">
    <cfRule type="expression" dxfId="348" priority="349" stopIfTrue="1">
      <formula>$A1441&lt;&gt;""</formula>
    </cfRule>
  </conditionalFormatting>
  <conditionalFormatting sqref="F1441:G1441">
    <cfRule type="expression" dxfId="347" priority="348" stopIfTrue="1">
      <formula>$A1441&lt;&gt;""</formula>
    </cfRule>
  </conditionalFormatting>
  <conditionalFormatting sqref="B1441:C1441">
    <cfRule type="expression" dxfId="346" priority="347" stopIfTrue="1">
      <formula>$A1441&lt;&gt;""</formula>
    </cfRule>
  </conditionalFormatting>
  <conditionalFormatting sqref="B445:H446">
    <cfRule type="expression" dxfId="345" priority="346" stopIfTrue="1">
      <formula>$A445&lt;&gt;""</formula>
    </cfRule>
  </conditionalFormatting>
  <conditionalFormatting sqref="D1153:E1153 D1155:E1155">
    <cfRule type="expression" dxfId="344" priority="345" stopIfTrue="1">
      <formula>$A1153&lt;&gt;""</formula>
    </cfRule>
  </conditionalFormatting>
  <conditionalFormatting sqref="B1153:C1153 F1153:I1153 F1155:I1155 B1155:C1155">
    <cfRule type="expression" dxfId="343" priority="344" stopIfTrue="1">
      <formula>$A1153&lt;&gt;""</formula>
    </cfRule>
  </conditionalFormatting>
  <conditionalFormatting sqref="B1070:H1070">
    <cfRule type="expression" dxfId="342" priority="343" stopIfTrue="1">
      <formula>$A1070&lt;&gt;""</formula>
    </cfRule>
  </conditionalFormatting>
  <conditionalFormatting sqref="I1042">
    <cfRule type="expression" dxfId="341" priority="342" stopIfTrue="1">
      <formula>$A1042&lt;&gt;""</formula>
    </cfRule>
  </conditionalFormatting>
  <conditionalFormatting sqref="B1042:H1042">
    <cfRule type="expression" dxfId="340" priority="341" stopIfTrue="1">
      <formula>$A1042&lt;&gt;""</formula>
    </cfRule>
  </conditionalFormatting>
  <conditionalFormatting sqref="I1278:I1285 I1288:I1289">
    <cfRule type="expression" dxfId="339" priority="340" stopIfTrue="1">
      <formula>$A1278&lt;&gt;""</formula>
    </cfRule>
  </conditionalFormatting>
  <conditionalFormatting sqref="F1288:G1289 F1281:G1285">
    <cfRule type="expression" dxfId="338" priority="339" stopIfTrue="1">
      <formula>$A1281&lt;&gt;""</formula>
    </cfRule>
  </conditionalFormatting>
  <conditionalFormatting sqref="B1278:E1278">
    <cfRule type="expression" dxfId="337" priority="338" stopIfTrue="1">
      <formula>$A1278&lt;&gt;""</formula>
    </cfRule>
  </conditionalFormatting>
  <conditionalFormatting sqref="F1278:H1278 H1288:H1289 H1281:H1285">
    <cfRule type="expression" dxfId="336" priority="337" stopIfTrue="1">
      <formula>$A1278&lt;&gt;""</formula>
    </cfRule>
  </conditionalFormatting>
  <conditionalFormatting sqref="D1281:E1285 D1288:E1289">
    <cfRule type="expression" dxfId="335" priority="336" stopIfTrue="1">
      <formula>$A1281&lt;&gt;""</formula>
    </cfRule>
  </conditionalFormatting>
  <conditionalFormatting sqref="B1281:C1285 B1288:C1289">
    <cfRule type="expression" dxfId="334" priority="335" stopIfTrue="1">
      <formula>$A1281&lt;&gt;""</formula>
    </cfRule>
  </conditionalFormatting>
  <conditionalFormatting sqref="D1349:E1349 I1349:I1351">
    <cfRule type="expression" dxfId="333" priority="334" stopIfTrue="1">
      <formula>$A1349&lt;&gt;""</formula>
    </cfRule>
  </conditionalFormatting>
  <conditionalFormatting sqref="H1349">
    <cfRule type="expression" dxfId="332" priority="333" stopIfTrue="1">
      <formula>$A1349&lt;&gt;""</formula>
    </cfRule>
  </conditionalFormatting>
  <conditionalFormatting sqref="B1349:C1349">
    <cfRule type="expression" dxfId="331" priority="332" stopIfTrue="1">
      <formula>$A1349&lt;&gt;""</formula>
    </cfRule>
  </conditionalFormatting>
  <conditionalFormatting sqref="F1349:G1349">
    <cfRule type="expression" dxfId="330" priority="331" stopIfTrue="1">
      <formula>$A1349&lt;&gt;""</formula>
    </cfRule>
  </conditionalFormatting>
  <conditionalFormatting sqref="B1154:I1154">
    <cfRule type="expression" dxfId="329" priority="330" stopIfTrue="1">
      <formula>$A1154&lt;&gt;""</formula>
    </cfRule>
  </conditionalFormatting>
  <conditionalFormatting sqref="I1149">
    <cfRule type="expression" dxfId="328" priority="329" stopIfTrue="1">
      <formula>$A1149&lt;&gt;""</formula>
    </cfRule>
  </conditionalFormatting>
  <conditionalFormatting sqref="D1149:E1149">
    <cfRule type="expression" dxfId="327" priority="328" stopIfTrue="1">
      <formula>$A1149&lt;&gt;""</formula>
    </cfRule>
  </conditionalFormatting>
  <conditionalFormatting sqref="F1149:H1149">
    <cfRule type="expression" dxfId="326" priority="327" stopIfTrue="1">
      <formula>$A1149&lt;&gt;""</formula>
    </cfRule>
  </conditionalFormatting>
  <conditionalFormatting sqref="B1149:C1149">
    <cfRule type="expression" dxfId="325" priority="326" stopIfTrue="1">
      <formula>$A1149&lt;&gt;""</formula>
    </cfRule>
  </conditionalFormatting>
  <conditionalFormatting sqref="I1394">
    <cfRule type="expression" dxfId="324" priority="325" stopIfTrue="1">
      <formula>$A1394&lt;&gt;""</formula>
    </cfRule>
  </conditionalFormatting>
  <conditionalFormatting sqref="F1394:H1394">
    <cfRule type="expression" dxfId="323" priority="324" stopIfTrue="1">
      <formula>$A1394&lt;&gt;""</formula>
    </cfRule>
  </conditionalFormatting>
  <conditionalFormatting sqref="D1394:E1394">
    <cfRule type="expression" dxfId="322" priority="323" stopIfTrue="1">
      <formula>$A1394&lt;&gt;""</formula>
    </cfRule>
  </conditionalFormatting>
  <conditionalFormatting sqref="B1394:C1394">
    <cfRule type="expression" dxfId="321" priority="322" stopIfTrue="1">
      <formula>$A1394&lt;&gt;""</formula>
    </cfRule>
  </conditionalFormatting>
  <conditionalFormatting sqref="I1398:I1399 B1398:E1399">
    <cfRule type="expression" dxfId="320" priority="321" stopIfTrue="1">
      <formula>$A1398&lt;&gt;""</formula>
    </cfRule>
  </conditionalFormatting>
  <conditionalFormatting sqref="F1398:H1399">
    <cfRule type="expression" dxfId="319" priority="320" stopIfTrue="1">
      <formula>$A1398&lt;&gt;""</formula>
    </cfRule>
  </conditionalFormatting>
  <conditionalFormatting sqref="I1152">
    <cfRule type="expression" dxfId="318" priority="319" stopIfTrue="1">
      <formula>$A1152&lt;&gt;""</formula>
    </cfRule>
  </conditionalFormatting>
  <conditionalFormatting sqref="B1152:H1152">
    <cfRule type="expression" dxfId="317" priority="318" stopIfTrue="1">
      <formula>$A1152&lt;&gt;""</formula>
    </cfRule>
  </conditionalFormatting>
  <conditionalFormatting sqref="H477 B466:H471">
    <cfRule type="expression" dxfId="316" priority="317" stopIfTrue="1">
      <formula>$A466&lt;&gt;""</formula>
    </cfRule>
  </conditionalFormatting>
  <conditionalFormatting sqref="H1242">
    <cfRule type="expression" dxfId="315" priority="316" stopIfTrue="1">
      <formula>$A1242&lt;&gt;""</formula>
    </cfRule>
  </conditionalFormatting>
  <conditionalFormatting sqref="F1102:G1102">
    <cfRule type="expression" dxfId="314" priority="315" stopIfTrue="1">
      <formula>$A1102&lt;&gt;""</formula>
    </cfRule>
  </conditionalFormatting>
  <conditionalFormatting sqref="D1102:E1102">
    <cfRule type="expression" dxfId="313" priority="314" stopIfTrue="1">
      <formula>$A1102&lt;&gt;""</formula>
    </cfRule>
  </conditionalFormatting>
  <conditionalFormatting sqref="B1102:C1102">
    <cfRule type="expression" dxfId="312" priority="313" stopIfTrue="1">
      <formula>$A1102&lt;&gt;""</formula>
    </cfRule>
  </conditionalFormatting>
  <conditionalFormatting sqref="D1360:E1364">
    <cfRule type="expression" dxfId="311" priority="312" stopIfTrue="1">
      <formula>$A1360&lt;&gt;""</formula>
    </cfRule>
  </conditionalFormatting>
  <conditionalFormatting sqref="B1360:C1364">
    <cfRule type="expression" dxfId="310" priority="311" stopIfTrue="1">
      <formula>$A1360&lt;&gt;""</formula>
    </cfRule>
  </conditionalFormatting>
  <conditionalFormatting sqref="H1133:H1136">
    <cfRule type="expression" dxfId="309" priority="310" stopIfTrue="1">
      <formula>$A1133&lt;&gt;""</formula>
    </cfRule>
  </conditionalFormatting>
  <conditionalFormatting sqref="D1133:E1136">
    <cfRule type="expression" dxfId="308" priority="309" stopIfTrue="1">
      <formula>$A1133&lt;&gt;""</formula>
    </cfRule>
  </conditionalFormatting>
  <conditionalFormatting sqref="F1133:G1136">
    <cfRule type="expression" dxfId="307" priority="308" stopIfTrue="1">
      <formula>$A1133&lt;&gt;""</formula>
    </cfRule>
  </conditionalFormatting>
  <conditionalFormatting sqref="B1133:C1136">
    <cfRule type="expression" dxfId="306" priority="307" stopIfTrue="1">
      <formula>$A1133&lt;&gt;""</formula>
    </cfRule>
  </conditionalFormatting>
  <conditionalFormatting sqref="D1120:E1120">
    <cfRule type="expression" dxfId="305" priority="306" stopIfTrue="1">
      <formula>$A1120&lt;&gt;""</formula>
    </cfRule>
  </conditionalFormatting>
  <conditionalFormatting sqref="H1120">
    <cfRule type="expression" dxfId="304" priority="305" stopIfTrue="1">
      <formula>$A1120&lt;&gt;""</formula>
    </cfRule>
  </conditionalFormatting>
  <conditionalFormatting sqref="F1120:G1120">
    <cfRule type="expression" dxfId="303" priority="304" stopIfTrue="1">
      <formula>$A1120&lt;&gt;""</formula>
    </cfRule>
  </conditionalFormatting>
  <conditionalFormatting sqref="B1120:C1120">
    <cfRule type="expression" dxfId="302" priority="303" stopIfTrue="1">
      <formula>$A1120&lt;&gt;""</formula>
    </cfRule>
  </conditionalFormatting>
  <conditionalFormatting sqref="I1348">
    <cfRule type="expression" dxfId="301" priority="302" stopIfTrue="1">
      <formula>$A1348&lt;&gt;""</formula>
    </cfRule>
  </conditionalFormatting>
  <conditionalFormatting sqref="D1348:E1348">
    <cfRule type="expression" dxfId="300" priority="301" stopIfTrue="1">
      <formula>$A1348&lt;&gt;""</formula>
    </cfRule>
  </conditionalFormatting>
  <conditionalFormatting sqref="H1348">
    <cfRule type="expression" dxfId="299" priority="300" stopIfTrue="1">
      <formula>$A1348&lt;&gt;""</formula>
    </cfRule>
  </conditionalFormatting>
  <conditionalFormatting sqref="F1348:G1348">
    <cfRule type="expression" dxfId="298" priority="299" stopIfTrue="1">
      <formula>$A1348&lt;&gt;""</formula>
    </cfRule>
  </conditionalFormatting>
  <conditionalFormatting sqref="B1348:C1348">
    <cfRule type="expression" dxfId="297" priority="298" stopIfTrue="1">
      <formula>$A1348&lt;&gt;""</formula>
    </cfRule>
  </conditionalFormatting>
  <conditionalFormatting sqref="B477:G477 B478:E484">
    <cfRule type="expression" dxfId="296" priority="297" stopIfTrue="1">
      <formula>$A477&lt;&gt;""</formula>
    </cfRule>
  </conditionalFormatting>
  <conditionalFormatting sqref="I472:I476 B472:E476">
    <cfRule type="expression" dxfId="295" priority="296" stopIfTrue="1">
      <formula>$A472&lt;&gt;""</formula>
    </cfRule>
  </conditionalFormatting>
  <conditionalFormatting sqref="H475:H476 F472:H474">
    <cfRule type="expression" dxfId="294" priority="295" stopIfTrue="1">
      <formula>$A472&lt;&gt;""</formula>
    </cfRule>
  </conditionalFormatting>
  <conditionalFormatting sqref="D1126:E1126 I1126">
    <cfRule type="expression" dxfId="293" priority="294" stopIfTrue="1">
      <formula>$A1126&lt;&gt;""</formula>
    </cfRule>
  </conditionalFormatting>
  <conditionalFormatting sqref="H1126">
    <cfRule type="expression" dxfId="292" priority="293" stopIfTrue="1">
      <formula>$A1126&lt;&gt;""</formula>
    </cfRule>
  </conditionalFormatting>
  <conditionalFormatting sqref="F1126:G1126">
    <cfRule type="expression" dxfId="291" priority="292" stopIfTrue="1">
      <formula>$A1126&lt;&gt;""</formula>
    </cfRule>
  </conditionalFormatting>
  <conditionalFormatting sqref="B1126:C1126">
    <cfRule type="expression" dxfId="290" priority="291" stopIfTrue="1">
      <formula>$A1126&lt;&gt;""</formula>
    </cfRule>
  </conditionalFormatting>
  <conditionalFormatting sqref="D1357:E1357 I1357">
    <cfRule type="expression" dxfId="289" priority="290" stopIfTrue="1">
      <formula>$A1357&lt;&gt;""</formula>
    </cfRule>
  </conditionalFormatting>
  <conditionalFormatting sqref="H1357">
    <cfRule type="expression" dxfId="288" priority="289" stopIfTrue="1">
      <formula>$A1357&lt;&gt;""</formula>
    </cfRule>
  </conditionalFormatting>
  <conditionalFormatting sqref="F1357:G1357">
    <cfRule type="expression" dxfId="287" priority="288" stopIfTrue="1">
      <formula>$A1357&lt;&gt;""</formula>
    </cfRule>
  </conditionalFormatting>
  <conditionalFormatting sqref="B1357:C1357">
    <cfRule type="expression" dxfId="286" priority="287" stopIfTrue="1">
      <formula>$A1357&lt;&gt;""</formula>
    </cfRule>
  </conditionalFormatting>
  <conditionalFormatting sqref="I1286:I1287">
    <cfRule type="expression" dxfId="285" priority="286" stopIfTrue="1">
      <formula>$A1286&lt;&gt;""</formula>
    </cfRule>
  </conditionalFormatting>
  <conditionalFormatting sqref="D1286:E1287">
    <cfRule type="expression" dxfId="284" priority="285" stopIfTrue="1">
      <formula>$A1286&lt;&gt;""</formula>
    </cfRule>
  </conditionalFormatting>
  <conditionalFormatting sqref="H1286:H1287">
    <cfRule type="expression" dxfId="283" priority="284" stopIfTrue="1">
      <formula>$A1286&lt;&gt;""</formula>
    </cfRule>
  </conditionalFormatting>
  <conditionalFormatting sqref="F1286:G1287">
    <cfRule type="expression" dxfId="282" priority="283" stopIfTrue="1">
      <formula>$A1286&lt;&gt;""</formula>
    </cfRule>
  </conditionalFormatting>
  <conditionalFormatting sqref="B1286:C1287">
    <cfRule type="expression" dxfId="281" priority="282" stopIfTrue="1">
      <formula>$A1286&lt;&gt;""</formula>
    </cfRule>
  </conditionalFormatting>
  <conditionalFormatting sqref="I1400">
    <cfRule type="expression" dxfId="280" priority="281" stopIfTrue="1">
      <formula>$A1400&lt;&gt;""</formula>
    </cfRule>
  </conditionalFormatting>
  <conditionalFormatting sqref="D1400:E1400">
    <cfRule type="expression" dxfId="279" priority="280" stopIfTrue="1">
      <formula>$A1400&lt;&gt;""</formula>
    </cfRule>
  </conditionalFormatting>
  <conditionalFormatting sqref="H1400">
    <cfRule type="expression" dxfId="278" priority="279" stopIfTrue="1">
      <formula>$A1400&lt;&gt;""</formula>
    </cfRule>
  </conditionalFormatting>
  <conditionalFormatting sqref="F1400:G1400">
    <cfRule type="expression" dxfId="277" priority="278" stopIfTrue="1">
      <formula>$A1400&lt;&gt;""</formula>
    </cfRule>
  </conditionalFormatting>
  <conditionalFormatting sqref="B1400:C1400">
    <cfRule type="expression" dxfId="276" priority="277" stopIfTrue="1">
      <formula>$A1400&lt;&gt;""</formula>
    </cfRule>
  </conditionalFormatting>
  <conditionalFormatting sqref="B1165:H1181">
    <cfRule type="expression" dxfId="275" priority="276" stopIfTrue="1">
      <formula>$A1165&lt;&gt;""</formula>
    </cfRule>
  </conditionalFormatting>
  <conditionalFormatting sqref="B1259:I1259 I1260:I1276">
    <cfRule type="expression" dxfId="274" priority="275" stopIfTrue="1">
      <formula>$A1259&lt;&gt;""</formula>
    </cfRule>
  </conditionalFormatting>
  <conditionalFormatting sqref="F235:I235">
    <cfRule type="expression" dxfId="273" priority="274" stopIfTrue="1">
      <formula>$A235&lt;&gt;""</formula>
    </cfRule>
  </conditionalFormatting>
  <conditionalFormatting sqref="F478:H484">
    <cfRule type="expression" dxfId="272" priority="273" stopIfTrue="1">
      <formula>$A478&lt;&gt;""</formula>
    </cfRule>
  </conditionalFormatting>
  <conditionalFormatting sqref="B1260:H1262 H1263:H1276 B1263:E1276">
    <cfRule type="expression" dxfId="271" priority="272" stopIfTrue="1">
      <formula>$A1260&lt;&gt;""</formula>
    </cfRule>
  </conditionalFormatting>
  <conditionalFormatting sqref="B1125:I1125">
    <cfRule type="expression" dxfId="270" priority="271" stopIfTrue="1">
      <formula>$A1125&lt;&gt;""</formula>
    </cfRule>
  </conditionalFormatting>
  <conditionalFormatting sqref="B1356:I1356">
    <cfRule type="expression" dxfId="269" priority="270" stopIfTrue="1">
      <formula>$A1356&lt;&gt;""</formula>
    </cfRule>
  </conditionalFormatting>
  <conditionalFormatting sqref="I236">
    <cfRule type="expression" dxfId="268" priority="269" stopIfTrue="1">
      <formula>$A236&lt;&gt;""</formula>
    </cfRule>
  </conditionalFormatting>
  <conditionalFormatting sqref="F462:G462">
    <cfRule type="expression" dxfId="267" priority="268" stopIfTrue="1">
      <formula>$A462&lt;&gt;""</formula>
    </cfRule>
  </conditionalFormatting>
  <conditionalFormatting sqref="H462">
    <cfRule type="expression" dxfId="266" priority="267" stopIfTrue="1">
      <formula>$A462&lt;&gt;""</formula>
    </cfRule>
  </conditionalFormatting>
  <conditionalFormatting sqref="D462:E462">
    <cfRule type="expression" dxfId="265" priority="266" stopIfTrue="1">
      <formula>$A462&lt;&gt;""</formula>
    </cfRule>
  </conditionalFormatting>
  <conditionalFormatting sqref="B462:C462">
    <cfRule type="expression" dxfId="264" priority="265" stopIfTrue="1">
      <formula>$A462&lt;&gt;""</formula>
    </cfRule>
  </conditionalFormatting>
  <conditionalFormatting sqref="I460:I461">
    <cfRule type="expression" dxfId="263" priority="264" stopIfTrue="1">
      <formula>$A460&lt;&gt;""</formula>
    </cfRule>
  </conditionalFormatting>
  <conditionalFormatting sqref="F460:H461">
    <cfRule type="expression" dxfId="262" priority="263" stopIfTrue="1">
      <formula>$A460&lt;&gt;""</formula>
    </cfRule>
  </conditionalFormatting>
  <conditionalFormatting sqref="D460:E461">
    <cfRule type="expression" dxfId="261" priority="262" stopIfTrue="1">
      <formula>$A460&lt;&gt;""</formula>
    </cfRule>
  </conditionalFormatting>
  <conditionalFormatting sqref="B460:C461">
    <cfRule type="expression" dxfId="260" priority="261" stopIfTrue="1">
      <formula>$A460&lt;&gt;""</formula>
    </cfRule>
  </conditionalFormatting>
  <conditionalFormatting sqref="F463:G463">
    <cfRule type="expression" dxfId="259" priority="260" stopIfTrue="1">
      <formula>$A463&lt;&gt;""</formula>
    </cfRule>
  </conditionalFormatting>
  <conditionalFormatting sqref="I1098">
    <cfRule type="expression" dxfId="258" priority="259" stopIfTrue="1">
      <formula>$A1098&lt;&gt;""</formula>
    </cfRule>
  </conditionalFormatting>
  <conditionalFormatting sqref="D1098:E1098">
    <cfRule type="expression" dxfId="257" priority="258" stopIfTrue="1">
      <formula>$A1098&lt;&gt;""</formula>
    </cfRule>
  </conditionalFormatting>
  <conditionalFormatting sqref="B1098:C1098">
    <cfRule type="expression" dxfId="256" priority="257" stopIfTrue="1">
      <formula>$A1098&lt;&gt;""</formula>
    </cfRule>
  </conditionalFormatting>
  <conditionalFormatting sqref="H1098">
    <cfRule type="expression" dxfId="255" priority="256" stopIfTrue="1">
      <formula>$A1098&lt;&gt;""</formula>
    </cfRule>
  </conditionalFormatting>
  <conditionalFormatting sqref="F1263:G1276">
    <cfRule type="expression" dxfId="254" priority="255" stopIfTrue="1">
      <formula>$A1263&lt;&gt;""</formula>
    </cfRule>
  </conditionalFormatting>
  <conditionalFormatting sqref="F475:G476">
    <cfRule type="expression" dxfId="253" priority="254" stopIfTrue="1">
      <formula>$A475&lt;&gt;""</formula>
    </cfRule>
  </conditionalFormatting>
  <conditionalFormatting sqref="F236:G236">
    <cfRule type="expression" dxfId="252" priority="253" stopIfTrue="1">
      <formula>$A236&lt;&gt;""</formula>
    </cfRule>
  </conditionalFormatting>
  <conditionalFormatting sqref="H236">
    <cfRule type="expression" dxfId="251" priority="252" stopIfTrue="1">
      <formula>$A236&lt;&gt;""</formula>
    </cfRule>
  </conditionalFormatting>
  <conditionalFormatting sqref="I1243 B1243:E1243">
    <cfRule type="expression" dxfId="250" priority="251" stopIfTrue="1">
      <formula>$A1243&lt;&gt;""</formula>
    </cfRule>
  </conditionalFormatting>
  <conditionalFormatting sqref="F1243:H1243">
    <cfRule type="expression" dxfId="249" priority="250" stopIfTrue="1">
      <formula>$A1243&lt;&gt;""</formula>
    </cfRule>
  </conditionalFormatting>
  <conditionalFormatting sqref="F1381:G1390">
    <cfRule type="expression" dxfId="248" priority="249" stopIfTrue="1">
      <formula>$A1381&lt;&gt;""</formula>
    </cfRule>
  </conditionalFormatting>
  <conditionalFormatting sqref="B1382:E1392">
    <cfRule type="expression" dxfId="247" priority="248" stopIfTrue="1">
      <formula>$A1382&lt;&gt;""</formula>
    </cfRule>
  </conditionalFormatting>
  <conditionalFormatting sqref="B613">
    <cfRule type="expression" dxfId="246" priority="247" stopIfTrue="1">
      <formula>$A613&lt;&gt;""</formula>
    </cfRule>
  </conditionalFormatting>
  <conditionalFormatting sqref="B264:I264">
    <cfRule type="expression" dxfId="245" priority="246" stopIfTrue="1">
      <formula>$A264&lt;&gt;""</formula>
    </cfRule>
  </conditionalFormatting>
  <conditionalFormatting sqref="B265:I265">
    <cfRule type="expression" dxfId="244" priority="245" stopIfTrue="1">
      <formula>$A265&lt;&gt;""</formula>
    </cfRule>
  </conditionalFormatting>
  <conditionalFormatting sqref="B266:I268 B269:E278 I269:I271">
    <cfRule type="expression" dxfId="243" priority="244" stopIfTrue="1">
      <formula>$A266&lt;&gt;""</formula>
    </cfRule>
  </conditionalFormatting>
  <conditionalFormatting sqref="F269:H271">
    <cfRule type="expression" dxfId="242" priority="243" stopIfTrue="1">
      <formula>$A269&lt;&gt;""</formula>
    </cfRule>
  </conditionalFormatting>
  <conditionalFormatting sqref="I272:I278">
    <cfRule type="expression" dxfId="241" priority="242" stopIfTrue="1">
      <formula>$A272&lt;&gt;""</formula>
    </cfRule>
  </conditionalFormatting>
  <conditionalFormatting sqref="F272:H278">
    <cfRule type="expression" dxfId="240" priority="241" stopIfTrue="1">
      <formula>$A272&lt;&gt;""</formula>
    </cfRule>
  </conditionalFormatting>
  <conditionalFormatting sqref="B1207:I1207 B1215:I1220 B1209:I1213">
    <cfRule type="expression" dxfId="239" priority="240" stopIfTrue="1">
      <formula>$A1207&lt;&gt;""</formula>
    </cfRule>
  </conditionalFormatting>
  <conditionalFormatting sqref="F1098:G1098">
    <cfRule type="expression" dxfId="238" priority="239" stopIfTrue="1">
      <formula>$A1098&lt;&gt;""</formula>
    </cfRule>
  </conditionalFormatting>
  <conditionalFormatting sqref="D1303:E1303">
    <cfRule type="expression" dxfId="237" priority="238" stopIfTrue="1">
      <formula>$A1303&lt;&gt;""</formula>
    </cfRule>
  </conditionalFormatting>
  <conditionalFormatting sqref="B1303:C1303">
    <cfRule type="expression" dxfId="236" priority="237" stopIfTrue="1">
      <formula>$A1303&lt;&gt;""</formula>
    </cfRule>
  </conditionalFormatting>
  <conditionalFormatting sqref="H1303">
    <cfRule type="expression" dxfId="235" priority="236" stopIfTrue="1">
      <formula>$A1303&lt;&gt;""</formula>
    </cfRule>
  </conditionalFormatting>
  <conditionalFormatting sqref="F1303:G1303">
    <cfRule type="expression" dxfId="234" priority="235" stopIfTrue="1">
      <formula>$A1303&lt;&gt;""</formula>
    </cfRule>
  </conditionalFormatting>
  <conditionalFormatting sqref="B485:I487">
    <cfRule type="expression" dxfId="233" priority="234" stopIfTrue="1">
      <formula>$A485&lt;&gt;""</formula>
    </cfRule>
  </conditionalFormatting>
  <conditionalFormatting sqref="B279:I279 B280:E308">
    <cfRule type="expression" dxfId="232" priority="233" stopIfTrue="1">
      <formula>$A279&lt;&gt;""</formula>
    </cfRule>
  </conditionalFormatting>
  <conditionalFormatting sqref="F280:I308">
    <cfRule type="expression" dxfId="231" priority="232" stopIfTrue="1">
      <formula>$A280&lt;&gt;""</formula>
    </cfRule>
  </conditionalFormatting>
  <conditionalFormatting sqref="B1214:I1214">
    <cfRule type="expression" dxfId="230" priority="231" stopIfTrue="1">
      <formula>$A1214&lt;&gt;""</formula>
    </cfRule>
  </conditionalFormatting>
  <conditionalFormatting sqref="B1208:I1208">
    <cfRule type="expression" dxfId="229" priority="230" stopIfTrue="1">
      <formula>$A1208&lt;&gt;""</formula>
    </cfRule>
  </conditionalFormatting>
  <conditionalFormatting sqref="A796:J796">
    <cfRule type="expression" dxfId="228" priority="229" stopIfTrue="1">
      <formula>$A796&lt;&gt;""</formula>
    </cfRule>
  </conditionalFormatting>
  <conditionalFormatting sqref="A797:A806">
    <cfRule type="expression" dxfId="227" priority="228" stopIfTrue="1">
      <formula>$A797&lt;&gt;""</formula>
    </cfRule>
  </conditionalFormatting>
  <conditionalFormatting sqref="F799:G799">
    <cfRule type="expression" dxfId="226" priority="227" stopIfTrue="1">
      <formula>$A799&lt;&gt;""</formula>
    </cfRule>
  </conditionalFormatting>
  <conditionalFormatting sqref="B807:E807">
    <cfRule type="expression" dxfId="225" priority="226" stopIfTrue="1">
      <formula>$A807&lt;&gt;""</formula>
    </cfRule>
  </conditionalFormatting>
  <conditionalFormatting sqref="A807">
    <cfRule type="expression" dxfId="224" priority="225" stopIfTrue="1">
      <formula>$A807&lt;&gt;""</formula>
    </cfRule>
  </conditionalFormatting>
  <conditionalFormatting sqref="F807:G807">
    <cfRule type="expression" dxfId="223" priority="224" stopIfTrue="1">
      <formula>$A807&lt;&gt;""</formula>
    </cfRule>
  </conditionalFormatting>
  <conditionalFormatting sqref="A808">
    <cfRule type="expression" dxfId="222" priority="223" stopIfTrue="1">
      <formula>$A808&lt;&gt;""</formula>
    </cfRule>
  </conditionalFormatting>
  <conditionalFormatting sqref="B1221:I1240">
    <cfRule type="expression" dxfId="221" priority="222" stopIfTrue="1">
      <formula>$A1221&lt;&gt;""</formula>
    </cfRule>
  </conditionalFormatting>
  <conditionalFormatting sqref="I1365:I1373">
    <cfRule type="expression" dxfId="220" priority="221" stopIfTrue="1">
      <formula>$A1365&lt;&gt;""</formula>
    </cfRule>
  </conditionalFormatting>
  <conditionalFormatting sqref="H1365">
    <cfRule type="expression" dxfId="219" priority="220" stopIfTrue="1">
      <formula>$A1365&lt;&gt;""</formula>
    </cfRule>
  </conditionalFormatting>
  <conditionalFormatting sqref="D1365:E1367">
    <cfRule type="expression" dxfId="218" priority="219" stopIfTrue="1">
      <formula>$A1365&lt;&gt;""</formula>
    </cfRule>
  </conditionalFormatting>
  <conditionalFormatting sqref="F1365:G1367">
    <cfRule type="expression" dxfId="217" priority="218" stopIfTrue="1">
      <formula>$A1365&lt;&gt;""</formula>
    </cfRule>
  </conditionalFormatting>
  <conditionalFormatting sqref="B1365:C1367">
    <cfRule type="expression" dxfId="216" priority="217" stopIfTrue="1">
      <formula>$A1365&lt;&gt;""</formula>
    </cfRule>
  </conditionalFormatting>
  <conditionalFormatting sqref="I1140">
    <cfRule type="expression" dxfId="215" priority="216" stopIfTrue="1">
      <formula>$A1140&lt;&gt;""</formula>
    </cfRule>
  </conditionalFormatting>
  <conditionalFormatting sqref="H1140">
    <cfRule type="expression" dxfId="214" priority="215" stopIfTrue="1">
      <formula>$A1140&lt;&gt;""</formula>
    </cfRule>
  </conditionalFormatting>
  <conditionalFormatting sqref="D1140:E1140">
    <cfRule type="expression" dxfId="213" priority="214" stopIfTrue="1">
      <formula>$A1140&lt;&gt;""</formula>
    </cfRule>
  </conditionalFormatting>
  <conditionalFormatting sqref="F1140:G1140">
    <cfRule type="expression" dxfId="212" priority="213" stopIfTrue="1">
      <formula>$A1140&lt;&gt;""</formula>
    </cfRule>
  </conditionalFormatting>
  <conditionalFormatting sqref="B1140:C1140">
    <cfRule type="expression" dxfId="211" priority="212" stopIfTrue="1">
      <formula>$A1140&lt;&gt;""</formula>
    </cfRule>
  </conditionalFormatting>
  <conditionalFormatting sqref="H1366">
    <cfRule type="expression" dxfId="210" priority="211" stopIfTrue="1">
      <formula>$A1366&lt;&gt;""</formula>
    </cfRule>
  </conditionalFormatting>
  <conditionalFormatting sqref="B1137:I1138">
    <cfRule type="expression" dxfId="209" priority="210" stopIfTrue="1">
      <formula>$A1137&lt;&gt;""</formula>
    </cfRule>
  </conditionalFormatting>
  <conditionalFormatting sqref="I677">
    <cfRule type="expression" dxfId="208" priority="209" stopIfTrue="1">
      <formula>$A677&lt;&gt;""</formula>
    </cfRule>
  </conditionalFormatting>
  <conditionalFormatting sqref="D677:E677">
    <cfRule type="expression" dxfId="207" priority="208" stopIfTrue="1">
      <formula>$A677&lt;&gt;""</formula>
    </cfRule>
  </conditionalFormatting>
  <conditionalFormatting sqref="H677">
    <cfRule type="expression" dxfId="206" priority="207" stopIfTrue="1">
      <formula>$A677&lt;&gt;""</formula>
    </cfRule>
  </conditionalFormatting>
  <conditionalFormatting sqref="F677:G677">
    <cfRule type="expression" dxfId="205" priority="206" stopIfTrue="1">
      <formula>$A677&lt;&gt;""</formula>
    </cfRule>
  </conditionalFormatting>
  <conditionalFormatting sqref="B677:C677">
    <cfRule type="expression" dxfId="204" priority="205" stopIfTrue="1">
      <formula>$A677&lt;&gt;""</formula>
    </cfRule>
  </conditionalFormatting>
  <conditionalFormatting sqref="A1077:I1077">
    <cfRule type="expression" dxfId="203" priority="204" stopIfTrue="1">
      <formula>$A1077&lt;&gt;""</formula>
    </cfRule>
  </conditionalFormatting>
  <conditionalFormatting sqref="B337:J347">
    <cfRule type="expression" dxfId="202" priority="203" stopIfTrue="1">
      <formula>$A337&lt;&gt;""</formula>
    </cfRule>
  </conditionalFormatting>
  <conditionalFormatting sqref="A893:H893">
    <cfRule type="expression" dxfId="201" priority="202" stopIfTrue="1">
      <formula>$A893&lt;&gt;""</formula>
    </cfRule>
  </conditionalFormatting>
  <conditionalFormatting sqref="A313:H316">
    <cfRule type="expression" dxfId="200" priority="201" stopIfTrue="1">
      <formula>$A313&lt;&gt;""</formula>
    </cfRule>
  </conditionalFormatting>
  <conditionalFormatting sqref="A311:E311">
    <cfRule type="expression" dxfId="199" priority="200" stopIfTrue="1">
      <formula>$A311&lt;&gt;""</formula>
    </cfRule>
  </conditionalFormatting>
  <conditionalFormatting sqref="A1377:H1378">
    <cfRule type="expression" dxfId="198" priority="199" stopIfTrue="1">
      <formula>$A1377&lt;&gt;""</formula>
    </cfRule>
  </conditionalFormatting>
  <conditionalFormatting sqref="A1350:A1351">
    <cfRule type="expression" dxfId="197" priority="198" stopIfTrue="1">
      <formula>$A1350&lt;&gt;""</formula>
    </cfRule>
  </conditionalFormatting>
  <conditionalFormatting sqref="D1350:E1351">
    <cfRule type="expression" dxfId="196" priority="197" stopIfTrue="1">
      <formula>$A1350&lt;&gt;""</formula>
    </cfRule>
  </conditionalFormatting>
  <conditionalFormatting sqref="H1350:H1351">
    <cfRule type="expression" dxfId="195" priority="196" stopIfTrue="1">
      <formula>$A1350&lt;&gt;""</formula>
    </cfRule>
  </conditionalFormatting>
  <conditionalFormatting sqref="B1350:C1351">
    <cfRule type="expression" dxfId="194" priority="195" stopIfTrue="1">
      <formula>$A1350&lt;&gt;""</formula>
    </cfRule>
  </conditionalFormatting>
  <conditionalFormatting sqref="F1350:G1351">
    <cfRule type="expression" dxfId="193" priority="194" stopIfTrue="1">
      <formula>$A1350&lt;&gt;""</formula>
    </cfRule>
  </conditionalFormatting>
  <conditionalFormatting sqref="A1130:A1131">
    <cfRule type="expression" dxfId="192" priority="193" stopIfTrue="1">
      <formula>$A1130&lt;&gt;""</formula>
    </cfRule>
  </conditionalFormatting>
  <conditionalFormatting sqref="D1130:E1131">
    <cfRule type="expression" dxfId="191" priority="192" stopIfTrue="1">
      <formula>$A1130&lt;&gt;""</formula>
    </cfRule>
  </conditionalFormatting>
  <conditionalFormatting sqref="H1130:H1131">
    <cfRule type="expression" dxfId="190" priority="191" stopIfTrue="1">
      <formula>$A1130&lt;&gt;""</formula>
    </cfRule>
  </conditionalFormatting>
  <conditionalFormatting sqref="F1130:G1131">
    <cfRule type="expression" dxfId="189" priority="190" stopIfTrue="1">
      <formula>$A1130&lt;&gt;""</formula>
    </cfRule>
  </conditionalFormatting>
  <conditionalFormatting sqref="C1130:C1131">
    <cfRule type="expression" dxfId="188" priority="189" stopIfTrue="1">
      <formula>$A1130&lt;&gt;""</formula>
    </cfRule>
  </conditionalFormatting>
  <conditionalFormatting sqref="B1130:B1131">
    <cfRule type="expression" dxfId="187" priority="188" stopIfTrue="1">
      <formula>$A1130&lt;&gt;""</formula>
    </cfRule>
  </conditionalFormatting>
  <conditionalFormatting sqref="A1100:H1101">
    <cfRule type="expression" dxfId="186" priority="187" stopIfTrue="1">
      <formula>$A1100&lt;&gt;""</formula>
    </cfRule>
  </conditionalFormatting>
  <conditionalFormatting sqref="A1279:A1280">
    <cfRule type="expression" dxfId="185" priority="186" stopIfTrue="1">
      <formula>$A1279&lt;&gt;""</formula>
    </cfRule>
  </conditionalFormatting>
  <conditionalFormatting sqref="B1279:E1280">
    <cfRule type="expression" dxfId="184" priority="185" stopIfTrue="1">
      <formula>$A1279&lt;&gt;""</formula>
    </cfRule>
  </conditionalFormatting>
  <conditionalFormatting sqref="F1279:H1280">
    <cfRule type="expression" dxfId="183" priority="184" stopIfTrue="1">
      <formula>$A1279&lt;&gt;""</formula>
    </cfRule>
  </conditionalFormatting>
  <conditionalFormatting sqref="B1449:H1449">
    <cfRule type="expression" dxfId="182" priority="183" stopIfTrue="1">
      <formula>$A1449&lt;&gt;""</formula>
    </cfRule>
  </conditionalFormatting>
  <conditionalFormatting sqref="A1295:A1296">
    <cfRule type="expression" dxfId="181" priority="182" stopIfTrue="1">
      <formula>$A1295&lt;&gt;""</formula>
    </cfRule>
  </conditionalFormatting>
  <conditionalFormatting sqref="D1295:E1296">
    <cfRule type="expression" dxfId="180" priority="181" stopIfTrue="1">
      <formula>$A1295&lt;&gt;""</formula>
    </cfRule>
  </conditionalFormatting>
  <conditionalFormatting sqref="H1295:H1296">
    <cfRule type="expression" dxfId="179" priority="180" stopIfTrue="1">
      <formula>$A1295&lt;&gt;""</formula>
    </cfRule>
  </conditionalFormatting>
  <conditionalFormatting sqref="F1295:G1296">
    <cfRule type="expression" dxfId="178" priority="179" stopIfTrue="1">
      <formula>$A1295&lt;&gt;""</formula>
    </cfRule>
  </conditionalFormatting>
  <conditionalFormatting sqref="B1295:C1296">
    <cfRule type="expression" dxfId="177" priority="178" stopIfTrue="1">
      <formula>$A1295&lt;&gt;""</formula>
    </cfRule>
  </conditionalFormatting>
  <conditionalFormatting sqref="A1396:H1397">
    <cfRule type="expression" dxfId="176" priority="177" stopIfTrue="1">
      <formula>$A1396&lt;&gt;""</formula>
    </cfRule>
  </conditionalFormatting>
  <conditionalFormatting sqref="A1047:H1048">
    <cfRule type="expression" dxfId="175" priority="176" stopIfTrue="1">
      <formula>$A1047&lt;&gt;""</formula>
    </cfRule>
  </conditionalFormatting>
  <conditionalFormatting sqref="A1158:A1159">
    <cfRule type="expression" dxfId="174" priority="175" stopIfTrue="1">
      <formula>$A1158&lt;&gt;""</formula>
    </cfRule>
  </conditionalFormatting>
  <conditionalFormatting sqref="B1158:H1159">
    <cfRule type="expression" dxfId="173" priority="174" stopIfTrue="1">
      <formula>$A1158&lt;&gt;""</formula>
    </cfRule>
  </conditionalFormatting>
  <conditionalFormatting sqref="F265:G265">
    <cfRule type="expression" dxfId="172" priority="173" stopIfTrue="1">
      <formula>$A265&lt;&gt;""</formula>
    </cfRule>
  </conditionalFormatting>
  <conditionalFormatting sqref="A481:J483">
    <cfRule type="expression" dxfId="171" priority="172" stopIfTrue="1">
      <formula>$A481&lt;&gt;""</formula>
    </cfRule>
  </conditionalFormatting>
  <conditionalFormatting sqref="A520:J522">
    <cfRule type="expression" dxfId="170" priority="171" stopIfTrue="1">
      <formula>$A520&lt;&gt;""</formula>
    </cfRule>
  </conditionalFormatting>
  <conditionalFormatting sqref="F531:G531">
    <cfRule type="expression" dxfId="169" priority="170" stopIfTrue="1">
      <formula>$A531&lt;&gt;""</formula>
    </cfRule>
  </conditionalFormatting>
  <conditionalFormatting sqref="A898:J903">
    <cfRule type="expression" dxfId="168" priority="169" stopIfTrue="1">
      <formula>$A898&lt;&gt;""</formula>
    </cfRule>
  </conditionalFormatting>
  <conditionalFormatting sqref="A907:J909">
    <cfRule type="expression" dxfId="167" priority="168" stopIfTrue="1">
      <formula>$A907&lt;&gt;""</formula>
    </cfRule>
  </conditionalFormatting>
  <conditionalFormatting sqref="A1050:J1052">
    <cfRule type="expression" dxfId="166" priority="167" stopIfTrue="1">
      <formula>$A1050&lt;&gt;""</formula>
    </cfRule>
  </conditionalFormatting>
  <conditionalFormatting sqref="A1358:J1359">
    <cfRule type="expression" dxfId="165" priority="166" stopIfTrue="1">
      <formula>$A1358&lt;&gt;""</formula>
    </cfRule>
  </conditionalFormatting>
  <conditionalFormatting sqref="B680:I681 B682:E687 H682:I687 B679:E679 H679:I679">
    <cfRule type="expression" dxfId="164" priority="165" stopIfTrue="1">
      <formula>$A679&lt;&gt;""</formula>
    </cfRule>
  </conditionalFormatting>
  <conditionalFormatting sqref="F814:G814">
    <cfRule type="expression" dxfId="163" priority="164" stopIfTrue="1">
      <formula>$A814&lt;&gt;""</formula>
    </cfRule>
  </conditionalFormatting>
  <conditionalFormatting sqref="B678:I678 F679:G679">
    <cfRule type="expression" dxfId="162" priority="163" stopIfTrue="1">
      <formula>$A678&lt;&gt;""</formula>
    </cfRule>
  </conditionalFormatting>
  <conditionalFormatting sqref="F682:G682">
    <cfRule type="expression" dxfId="161" priority="162" stopIfTrue="1">
      <formula>$A682&lt;&gt;""</formula>
    </cfRule>
  </conditionalFormatting>
  <conditionalFormatting sqref="F683:G687">
    <cfRule type="expression" dxfId="160" priority="161" stopIfTrue="1">
      <formula>$A683&lt;&gt;""</formula>
    </cfRule>
  </conditionalFormatting>
  <conditionalFormatting sqref="H1367">
    <cfRule type="expression" dxfId="159" priority="160" stopIfTrue="1">
      <formula>$A1367&lt;&gt;""</formula>
    </cfRule>
  </conditionalFormatting>
  <conditionalFormatting sqref="B1141:I1145">
    <cfRule type="expression" dxfId="158" priority="159" stopIfTrue="1">
      <formula>$A1141&lt;&gt;""</formula>
    </cfRule>
  </conditionalFormatting>
  <conditionalFormatting sqref="B1368:H1373">
    <cfRule type="expression" dxfId="157" priority="158" stopIfTrue="1">
      <formula>$A1368&lt;&gt;""</formula>
    </cfRule>
  </conditionalFormatting>
  <conditionalFormatting sqref="B1139:I1139">
    <cfRule type="expression" dxfId="156" priority="157" stopIfTrue="1">
      <formula>$A1139&lt;&gt;""</formula>
    </cfRule>
  </conditionalFormatting>
  <conditionalFormatting sqref="B689:E689 H689:I689">
    <cfRule type="expression" dxfId="155" priority="156" stopIfTrue="1">
      <formula>$A689&lt;&gt;""</formula>
    </cfRule>
  </conditionalFormatting>
  <conditionalFormatting sqref="H1391:H1392">
    <cfRule type="expression" dxfId="154" priority="155" stopIfTrue="1">
      <formula>$A1391&lt;&gt;""</formula>
    </cfRule>
  </conditionalFormatting>
  <conditionalFormatting sqref="F1391:G1392">
    <cfRule type="expression" dxfId="153" priority="154" stopIfTrue="1">
      <formula>$A1391&lt;&gt;""</formula>
    </cfRule>
  </conditionalFormatting>
  <conditionalFormatting sqref="B1115:I1115">
    <cfRule type="expression" dxfId="152" priority="153" stopIfTrue="1">
      <formula>$A1115&lt;&gt;""</formula>
    </cfRule>
  </conditionalFormatting>
  <conditionalFormatting sqref="B1116:I1116 I1117:I1118">
    <cfRule type="expression" dxfId="151" priority="152" stopIfTrue="1">
      <formula>$A1116&lt;&gt;""</formula>
    </cfRule>
  </conditionalFormatting>
  <conditionalFormatting sqref="C587:H595">
    <cfRule type="expression" dxfId="150" priority="151" stopIfTrue="1">
      <formula>$A587&lt;&gt;""</formula>
    </cfRule>
  </conditionalFormatting>
  <conditionalFormatting sqref="B1117:H1118">
    <cfRule type="expression" dxfId="149" priority="150" stopIfTrue="1">
      <formula>$A1117&lt;&gt;""</formula>
    </cfRule>
  </conditionalFormatting>
  <conditionalFormatting sqref="F689:G689">
    <cfRule type="expression" dxfId="148" priority="149" stopIfTrue="1">
      <formula>$A689&lt;&gt;""</formula>
    </cfRule>
  </conditionalFormatting>
  <conditionalFormatting sqref="B596:I609">
    <cfRule type="expression" dxfId="147" priority="148" stopIfTrue="1">
      <formula>$A596&lt;&gt;""</formula>
    </cfRule>
  </conditionalFormatting>
  <conditionalFormatting sqref="B610:I610">
    <cfRule type="expression" dxfId="146" priority="147" stopIfTrue="1">
      <formula>$A610&lt;&gt;""</formula>
    </cfRule>
  </conditionalFormatting>
  <conditionalFormatting sqref="B611:I611">
    <cfRule type="expression" dxfId="145" priority="146" stopIfTrue="1">
      <formula>$A611&lt;&gt;""</formula>
    </cfRule>
  </conditionalFormatting>
  <conditionalFormatting sqref="B612:I612">
    <cfRule type="expression" dxfId="144" priority="145" stopIfTrue="1">
      <formula>$A612&lt;&gt;""</formula>
    </cfRule>
  </conditionalFormatting>
  <conditionalFormatting sqref="A112:A114">
    <cfRule type="expression" dxfId="143" priority="144" stopIfTrue="1">
      <formula>$A112&lt;&gt;""</formula>
    </cfRule>
  </conditionalFormatting>
  <conditionalFormatting sqref="E112:E114 B112:B114">
    <cfRule type="expression" dxfId="142" priority="143" stopIfTrue="1">
      <formula>$A112&lt;&gt;""</formula>
    </cfRule>
  </conditionalFormatting>
  <conditionalFormatting sqref="A112:A114">
    <cfRule type="expression" dxfId="141" priority="142" stopIfTrue="1">
      <formula>$A112&lt;&gt;""</formula>
    </cfRule>
  </conditionalFormatting>
  <conditionalFormatting sqref="A115:A117">
    <cfRule type="expression" dxfId="140" priority="141" stopIfTrue="1">
      <formula>$A115&lt;&gt;""</formula>
    </cfRule>
  </conditionalFormatting>
  <conditionalFormatting sqref="E115:E117 B115:B128">
    <cfRule type="expression" dxfId="139" priority="140" stopIfTrue="1">
      <formula>$A115&lt;&gt;""</formula>
    </cfRule>
  </conditionalFormatting>
  <conditionalFormatting sqref="A115:A117">
    <cfRule type="expression" dxfId="138" priority="139" stopIfTrue="1">
      <formula>$A115&lt;&gt;""</formula>
    </cfRule>
  </conditionalFormatting>
  <conditionalFormatting sqref="A118:A120">
    <cfRule type="expression" dxfId="137" priority="138" stopIfTrue="1">
      <formula>$A118&lt;&gt;""</formula>
    </cfRule>
  </conditionalFormatting>
  <conditionalFormatting sqref="E118:E120 B118:B128">
    <cfRule type="expression" dxfId="136" priority="137" stopIfTrue="1">
      <formula>$A118&lt;&gt;""</formula>
    </cfRule>
  </conditionalFormatting>
  <conditionalFormatting sqref="A118:A120">
    <cfRule type="expression" dxfId="135" priority="136" stopIfTrue="1">
      <formula>$A118&lt;&gt;""</formula>
    </cfRule>
  </conditionalFormatting>
  <conditionalFormatting sqref="A121:A123">
    <cfRule type="expression" dxfId="134" priority="135" stopIfTrue="1">
      <formula>$A121&lt;&gt;""</formula>
    </cfRule>
  </conditionalFormatting>
  <conditionalFormatting sqref="E121:E123 B121:B128">
    <cfRule type="expression" dxfId="133" priority="134" stopIfTrue="1">
      <formula>$A121&lt;&gt;""</formula>
    </cfRule>
  </conditionalFormatting>
  <conditionalFormatting sqref="A121:A123">
    <cfRule type="expression" dxfId="132" priority="133" stopIfTrue="1">
      <formula>$A121&lt;&gt;""</formula>
    </cfRule>
  </conditionalFormatting>
  <conditionalFormatting sqref="A124:A126">
    <cfRule type="expression" dxfId="131" priority="132" stopIfTrue="1">
      <formula>$A124&lt;&gt;""</formula>
    </cfRule>
  </conditionalFormatting>
  <conditionalFormatting sqref="E124:E126 B124:B128">
    <cfRule type="expression" dxfId="130" priority="131" stopIfTrue="1">
      <formula>$A124&lt;&gt;""</formula>
    </cfRule>
  </conditionalFormatting>
  <conditionalFormatting sqref="A124:A126">
    <cfRule type="expression" dxfId="129" priority="130" stopIfTrue="1">
      <formula>$A124&lt;&gt;""</formula>
    </cfRule>
  </conditionalFormatting>
  <conditionalFormatting sqref="A127:A147">
    <cfRule type="expression" dxfId="128" priority="129" stopIfTrue="1">
      <formula>$A127&lt;&gt;""</formula>
    </cfRule>
  </conditionalFormatting>
  <conditionalFormatting sqref="B129:B134 E127:E147 B137:B149">
    <cfRule type="expression" dxfId="127" priority="128" stopIfTrue="1">
      <formula>$A127&lt;&gt;""</formula>
    </cfRule>
  </conditionalFormatting>
  <conditionalFormatting sqref="A127:A147">
    <cfRule type="expression" dxfId="126" priority="127" stopIfTrue="1">
      <formula>$A127&lt;&gt;""</formula>
    </cfRule>
  </conditionalFormatting>
  <conditionalFormatting sqref="A130:A132">
    <cfRule type="expression" dxfId="125" priority="126" stopIfTrue="1">
      <formula>$A130&lt;&gt;""</formula>
    </cfRule>
  </conditionalFormatting>
  <conditionalFormatting sqref="B130:B132 E130:E132">
    <cfRule type="expression" dxfId="124" priority="125" stopIfTrue="1">
      <formula>$A130&lt;&gt;""</formula>
    </cfRule>
  </conditionalFormatting>
  <conditionalFormatting sqref="A130:A132">
    <cfRule type="expression" dxfId="123" priority="124" stopIfTrue="1">
      <formula>$A130&lt;&gt;""</formula>
    </cfRule>
  </conditionalFormatting>
  <conditionalFormatting sqref="A133:A135">
    <cfRule type="expression" dxfId="122" priority="123" stopIfTrue="1">
      <formula>$A133&lt;&gt;""</formula>
    </cfRule>
  </conditionalFormatting>
  <conditionalFormatting sqref="B133:B134 E133:E135">
    <cfRule type="expression" dxfId="121" priority="122" stopIfTrue="1">
      <formula>$A133&lt;&gt;""</formula>
    </cfRule>
  </conditionalFormatting>
  <conditionalFormatting sqref="A133:A135">
    <cfRule type="expression" dxfId="120" priority="121" stopIfTrue="1">
      <formula>$A133&lt;&gt;""</formula>
    </cfRule>
  </conditionalFormatting>
  <conditionalFormatting sqref="A136:A138">
    <cfRule type="expression" dxfId="119" priority="120" stopIfTrue="1">
      <formula>$A136&lt;&gt;""</formula>
    </cfRule>
  </conditionalFormatting>
  <conditionalFormatting sqref="E136:E138 B137:B149">
    <cfRule type="expression" dxfId="118" priority="119" stopIfTrue="1">
      <formula>$A136&lt;&gt;""</formula>
    </cfRule>
  </conditionalFormatting>
  <conditionalFormatting sqref="A136:A138">
    <cfRule type="expression" dxfId="117" priority="118" stopIfTrue="1">
      <formula>$A136&lt;&gt;""</formula>
    </cfRule>
  </conditionalFormatting>
  <conditionalFormatting sqref="A139:A141">
    <cfRule type="expression" dxfId="116" priority="117" stopIfTrue="1">
      <formula>$A139&lt;&gt;""</formula>
    </cfRule>
  </conditionalFormatting>
  <conditionalFormatting sqref="E139:E141 B139:B149">
    <cfRule type="expression" dxfId="115" priority="116" stopIfTrue="1">
      <formula>$A139&lt;&gt;""</formula>
    </cfRule>
  </conditionalFormatting>
  <conditionalFormatting sqref="A139:A141">
    <cfRule type="expression" dxfId="114" priority="115" stopIfTrue="1">
      <formula>$A139&lt;&gt;""</formula>
    </cfRule>
  </conditionalFormatting>
  <conditionalFormatting sqref="A142:A144">
    <cfRule type="expression" dxfId="113" priority="114" stopIfTrue="1">
      <formula>$A142&lt;&gt;""</formula>
    </cfRule>
  </conditionalFormatting>
  <conditionalFormatting sqref="E142:E144 B142:B149">
    <cfRule type="expression" dxfId="112" priority="113" stopIfTrue="1">
      <formula>$A142&lt;&gt;""</formula>
    </cfRule>
  </conditionalFormatting>
  <conditionalFormatting sqref="A142:A144">
    <cfRule type="expression" dxfId="111" priority="112" stopIfTrue="1">
      <formula>$A142&lt;&gt;""</formula>
    </cfRule>
  </conditionalFormatting>
  <conditionalFormatting sqref="A145:A147">
    <cfRule type="expression" dxfId="110" priority="111" stopIfTrue="1">
      <formula>$A145&lt;&gt;""</formula>
    </cfRule>
  </conditionalFormatting>
  <conditionalFormatting sqref="E145:E147 B145:B149">
    <cfRule type="expression" dxfId="109" priority="110" stopIfTrue="1">
      <formula>$A145&lt;&gt;""</formula>
    </cfRule>
  </conditionalFormatting>
  <conditionalFormatting sqref="A145:A147">
    <cfRule type="expression" dxfId="108" priority="109" stopIfTrue="1">
      <formula>$A145&lt;&gt;""</formula>
    </cfRule>
  </conditionalFormatting>
  <conditionalFormatting sqref="A148:A168">
    <cfRule type="expression" dxfId="107" priority="108" stopIfTrue="1">
      <formula>$A148&lt;&gt;""</formula>
    </cfRule>
  </conditionalFormatting>
  <conditionalFormatting sqref="E148:E168 B150:B154 B156:B157 B159:B160 B163:B168">
    <cfRule type="expression" dxfId="106" priority="107" stopIfTrue="1">
      <formula>$A148&lt;&gt;""</formula>
    </cfRule>
  </conditionalFormatting>
  <conditionalFormatting sqref="A148:A168">
    <cfRule type="expression" dxfId="105" priority="106" stopIfTrue="1">
      <formula>$A148&lt;&gt;""</formula>
    </cfRule>
  </conditionalFormatting>
  <conditionalFormatting sqref="A151:A153">
    <cfRule type="expression" dxfId="104" priority="105" stopIfTrue="1">
      <formula>$A151&lt;&gt;""</formula>
    </cfRule>
  </conditionalFormatting>
  <conditionalFormatting sqref="B151:B153 E151:E153">
    <cfRule type="expression" dxfId="103" priority="104" stopIfTrue="1">
      <formula>$A151&lt;&gt;""</formula>
    </cfRule>
  </conditionalFormatting>
  <conditionalFormatting sqref="A151:A153">
    <cfRule type="expression" dxfId="102" priority="103" stopIfTrue="1">
      <formula>$A151&lt;&gt;""</formula>
    </cfRule>
  </conditionalFormatting>
  <conditionalFormatting sqref="A154:A156">
    <cfRule type="expression" dxfId="101" priority="102" stopIfTrue="1">
      <formula>$A154&lt;&gt;""</formula>
    </cfRule>
  </conditionalFormatting>
  <conditionalFormatting sqref="B154 E154:E156 B156">
    <cfRule type="expression" dxfId="100" priority="101" stopIfTrue="1">
      <formula>$A154&lt;&gt;""</formula>
    </cfRule>
  </conditionalFormatting>
  <conditionalFormatting sqref="A154:A156">
    <cfRule type="expression" dxfId="99" priority="100" stopIfTrue="1">
      <formula>$A154&lt;&gt;""</formula>
    </cfRule>
  </conditionalFormatting>
  <conditionalFormatting sqref="A157:A159">
    <cfRule type="expression" dxfId="98" priority="99" stopIfTrue="1">
      <formula>$A157&lt;&gt;""</formula>
    </cfRule>
  </conditionalFormatting>
  <conditionalFormatting sqref="B157 E157:E159 B159">
    <cfRule type="expression" dxfId="97" priority="98" stopIfTrue="1">
      <formula>$A157&lt;&gt;""</formula>
    </cfRule>
  </conditionalFormatting>
  <conditionalFormatting sqref="A157:A159">
    <cfRule type="expression" dxfId="96" priority="97" stopIfTrue="1">
      <formula>$A157&lt;&gt;""</formula>
    </cfRule>
  </conditionalFormatting>
  <conditionalFormatting sqref="A160:A162">
    <cfRule type="expression" dxfId="95" priority="96" stopIfTrue="1">
      <formula>$A160&lt;&gt;""</formula>
    </cfRule>
  </conditionalFormatting>
  <conditionalFormatting sqref="B160 E160:E162">
    <cfRule type="expression" dxfId="94" priority="95" stopIfTrue="1">
      <formula>$A160&lt;&gt;""</formula>
    </cfRule>
  </conditionalFormatting>
  <conditionalFormatting sqref="A160:A162">
    <cfRule type="expression" dxfId="93" priority="94" stopIfTrue="1">
      <formula>$A160&lt;&gt;""</formula>
    </cfRule>
  </conditionalFormatting>
  <conditionalFormatting sqref="A163:A165">
    <cfRule type="expression" dxfId="92" priority="93" stopIfTrue="1">
      <formula>$A163&lt;&gt;""</formula>
    </cfRule>
  </conditionalFormatting>
  <conditionalFormatting sqref="B163:B165 E163:E165">
    <cfRule type="expression" dxfId="91" priority="92" stopIfTrue="1">
      <formula>$A163&lt;&gt;""</formula>
    </cfRule>
  </conditionalFormatting>
  <conditionalFormatting sqref="A163:A165">
    <cfRule type="expression" dxfId="90" priority="91" stopIfTrue="1">
      <formula>$A163&lt;&gt;""</formula>
    </cfRule>
  </conditionalFormatting>
  <conditionalFormatting sqref="A166:A168">
    <cfRule type="expression" dxfId="89" priority="90" stopIfTrue="1">
      <formula>$A166&lt;&gt;""</formula>
    </cfRule>
  </conditionalFormatting>
  <conditionalFormatting sqref="B166:B168 E166:E168">
    <cfRule type="expression" dxfId="88" priority="89" stopIfTrue="1">
      <formula>$A166&lt;&gt;""</formula>
    </cfRule>
  </conditionalFormatting>
  <conditionalFormatting sqref="A166:A168">
    <cfRule type="expression" dxfId="87" priority="88" stopIfTrue="1">
      <formula>$A166&lt;&gt;""</formula>
    </cfRule>
  </conditionalFormatting>
  <conditionalFormatting sqref="A169:A189">
    <cfRule type="expression" dxfId="86" priority="87" stopIfTrue="1">
      <formula>$A169&lt;&gt;""</formula>
    </cfRule>
  </conditionalFormatting>
  <conditionalFormatting sqref="E169:E189 B169:B213">
    <cfRule type="expression" dxfId="85" priority="86" stopIfTrue="1">
      <formula>$A169&lt;&gt;""</formula>
    </cfRule>
  </conditionalFormatting>
  <conditionalFormatting sqref="A169:A189">
    <cfRule type="expression" dxfId="84" priority="85" stopIfTrue="1">
      <formula>$A169&lt;&gt;""</formula>
    </cfRule>
  </conditionalFormatting>
  <conditionalFormatting sqref="A172:A174">
    <cfRule type="expression" dxfId="83" priority="84" stopIfTrue="1">
      <formula>$A172&lt;&gt;""</formula>
    </cfRule>
  </conditionalFormatting>
  <conditionalFormatting sqref="E172:E174 B172:B213">
    <cfRule type="expression" dxfId="82" priority="83" stopIfTrue="1">
      <formula>$A172&lt;&gt;""</formula>
    </cfRule>
  </conditionalFormatting>
  <conditionalFormatting sqref="A172:A174">
    <cfRule type="expression" dxfId="81" priority="82" stopIfTrue="1">
      <formula>$A172&lt;&gt;""</formula>
    </cfRule>
  </conditionalFormatting>
  <conditionalFormatting sqref="A175:A177">
    <cfRule type="expression" dxfId="80" priority="81" stopIfTrue="1">
      <formula>$A175&lt;&gt;""</formula>
    </cfRule>
  </conditionalFormatting>
  <conditionalFormatting sqref="E175:E177 B175:B213">
    <cfRule type="expression" dxfId="79" priority="80" stopIfTrue="1">
      <formula>$A175&lt;&gt;""</formula>
    </cfRule>
  </conditionalFormatting>
  <conditionalFormatting sqref="A175:A177">
    <cfRule type="expression" dxfId="78" priority="79" stopIfTrue="1">
      <formula>$A175&lt;&gt;""</formula>
    </cfRule>
  </conditionalFormatting>
  <conditionalFormatting sqref="A178:A180">
    <cfRule type="expression" dxfId="77" priority="78" stopIfTrue="1">
      <formula>$A178&lt;&gt;""</formula>
    </cfRule>
  </conditionalFormatting>
  <conditionalFormatting sqref="E178:E180 B178:B213">
    <cfRule type="expression" dxfId="76" priority="77" stopIfTrue="1">
      <formula>$A178&lt;&gt;""</formula>
    </cfRule>
  </conditionalFormatting>
  <conditionalFormatting sqref="A178:A180">
    <cfRule type="expression" dxfId="75" priority="76" stopIfTrue="1">
      <formula>$A178&lt;&gt;""</formula>
    </cfRule>
  </conditionalFormatting>
  <conditionalFormatting sqref="A181:A183">
    <cfRule type="expression" dxfId="74" priority="75" stopIfTrue="1">
      <formula>$A181&lt;&gt;""</formula>
    </cfRule>
  </conditionalFormatting>
  <conditionalFormatting sqref="E181:E183 B181:B213">
    <cfRule type="expression" dxfId="73" priority="74" stopIfTrue="1">
      <formula>$A181&lt;&gt;""</formula>
    </cfRule>
  </conditionalFormatting>
  <conditionalFormatting sqref="A181:A183">
    <cfRule type="expression" dxfId="72" priority="73" stopIfTrue="1">
      <formula>$A181&lt;&gt;""</formula>
    </cfRule>
  </conditionalFormatting>
  <conditionalFormatting sqref="A184:A186">
    <cfRule type="expression" dxfId="71" priority="72" stopIfTrue="1">
      <formula>$A184&lt;&gt;""</formula>
    </cfRule>
  </conditionalFormatting>
  <conditionalFormatting sqref="E184:E186 B184:B213">
    <cfRule type="expression" dxfId="70" priority="71" stopIfTrue="1">
      <formula>$A184&lt;&gt;""</formula>
    </cfRule>
  </conditionalFormatting>
  <conditionalFormatting sqref="A184:A186">
    <cfRule type="expression" dxfId="69" priority="70" stopIfTrue="1">
      <formula>$A184&lt;&gt;""</formula>
    </cfRule>
  </conditionalFormatting>
  <conditionalFormatting sqref="A187:A189">
    <cfRule type="expression" dxfId="68" priority="69" stopIfTrue="1">
      <formula>$A187&lt;&gt;""</formula>
    </cfRule>
  </conditionalFormatting>
  <conditionalFormatting sqref="E187:E189 B187:B213">
    <cfRule type="expression" dxfId="67" priority="68" stopIfTrue="1">
      <formula>$A187&lt;&gt;""</formula>
    </cfRule>
  </conditionalFormatting>
  <conditionalFormatting sqref="A187:A189">
    <cfRule type="expression" dxfId="66" priority="67" stopIfTrue="1">
      <formula>$A187&lt;&gt;""</formula>
    </cfRule>
  </conditionalFormatting>
  <conditionalFormatting sqref="A190:A210">
    <cfRule type="expression" dxfId="65" priority="66" stopIfTrue="1">
      <formula>$A190&lt;&gt;""</formula>
    </cfRule>
  </conditionalFormatting>
  <conditionalFormatting sqref="E190:E210">
    <cfRule type="expression" dxfId="64" priority="65" stopIfTrue="1">
      <formula>$A190&lt;&gt;""</formula>
    </cfRule>
  </conditionalFormatting>
  <conditionalFormatting sqref="A190:A210">
    <cfRule type="expression" dxfId="63" priority="64" stopIfTrue="1">
      <formula>$A190&lt;&gt;""</formula>
    </cfRule>
  </conditionalFormatting>
  <conditionalFormatting sqref="A193:A195">
    <cfRule type="expression" dxfId="62" priority="63" stopIfTrue="1">
      <formula>$A193&lt;&gt;""</formula>
    </cfRule>
  </conditionalFormatting>
  <conditionalFormatting sqref="E193:E195">
    <cfRule type="expression" dxfId="61" priority="62" stopIfTrue="1">
      <formula>$A193&lt;&gt;""</formula>
    </cfRule>
  </conditionalFormatting>
  <conditionalFormatting sqref="A193:A195">
    <cfRule type="expression" dxfId="60" priority="61" stopIfTrue="1">
      <formula>$A193&lt;&gt;""</formula>
    </cfRule>
  </conditionalFormatting>
  <conditionalFormatting sqref="A196:A198">
    <cfRule type="expression" dxfId="59" priority="60" stopIfTrue="1">
      <formula>$A196&lt;&gt;""</formula>
    </cfRule>
  </conditionalFormatting>
  <conditionalFormatting sqref="E196:E198">
    <cfRule type="expression" dxfId="58" priority="59" stopIfTrue="1">
      <formula>$A196&lt;&gt;""</formula>
    </cfRule>
  </conditionalFormatting>
  <conditionalFormatting sqref="A196:A198">
    <cfRule type="expression" dxfId="57" priority="58" stopIfTrue="1">
      <formula>$A196&lt;&gt;""</formula>
    </cfRule>
  </conditionalFormatting>
  <conditionalFormatting sqref="A199:A201">
    <cfRule type="expression" dxfId="56" priority="57" stopIfTrue="1">
      <formula>$A199&lt;&gt;""</formula>
    </cfRule>
  </conditionalFormatting>
  <conditionalFormatting sqref="E199:E201">
    <cfRule type="expression" dxfId="55" priority="56" stopIfTrue="1">
      <formula>$A199&lt;&gt;""</formula>
    </cfRule>
  </conditionalFormatting>
  <conditionalFormatting sqref="A199:A201">
    <cfRule type="expression" dxfId="54" priority="55" stopIfTrue="1">
      <formula>$A199&lt;&gt;""</formula>
    </cfRule>
  </conditionalFormatting>
  <conditionalFormatting sqref="A202:A204">
    <cfRule type="expression" dxfId="53" priority="54" stopIfTrue="1">
      <formula>$A202&lt;&gt;""</formula>
    </cfRule>
  </conditionalFormatting>
  <conditionalFormatting sqref="E202:E204">
    <cfRule type="expression" dxfId="52" priority="53" stopIfTrue="1">
      <formula>$A202&lt;&gt;""</formula>
    </cfRule>
  </conditionalFormatting>
  <conditionalFormatting sqref="A202:A204">
    <cfRule type="expression" dxfId="51" priority="52" stopIfTrue="1">
      <formula>$A202&lt;&gt;""</formula>
    </cfRule>
  </conditionalFormatting>
  <conditionalFormatting sqref="A205:A207">
    <cfRule type="expression" dxfId="50" priority="51" stopIfTrue="1">
      <formula>$A205&lt;&gt;""</formula>
    </cfRule>
  </conditionalFormatting>
  <conditionalFormatting sqref="E205:E207">
    <cfRule type="expression" dxfId="49" priority="50" stopIfTrue="1">
      <formula>$A205&lt;&gt;""</formula>
    </cfRule>
  </conditionalFormatting>
  <conditionalFormatting sqref="A205:A207">
    <cfRule type="expression" dxfId="48" priority="49" stopIfTrue="1">
      <formula>$A205&lt;&gt;""</formula>
    </cfRule>
  </conditionalFormatting>
  <conditionalFormatting sqref="A208:A210">
    <cfRule type="expression" dxfId="47" priority="48" stopIfTrue="1">
      <formula>$A208&lt;&gt;""</formula>
    </cfRule>
  </conditionalFormatting>
  <conditionalFormatting sqref="E208:E210">
    <cfRule type="expression" dxfId="46" priority="47" stopIfTrue="1">
      <formula>$A208&lt;&gt;""</formula>
    </cfRule>
  </conditionalFormatting>
  <conditionalFormatting sqref="A208:A210">
    <cfRule type="expression" dxfId="45" priority="46" stopIfTrue="1">
      <formula>$A208&lt;&gt;""</formula>
    </cfRule>
  </conditionalFormatting>
  <conditionalFormatting sqref="B214 E211:E219">
    <cfRule type="expression" dxfId="44" priority="45" stopIfTrue="1">
      <formula>$A211&lt;&gt;""</formula>
    </cfRule>
  </conditionalFormatting>
  <conditionalFormatting sqref="A214:A216">
    <cfRule type="expression" dxfId="43" priority="44" stopIfTrue="1">
      <formula>$A214&lt;&gt;""</formula>
    </cfRule>
  </conditionalFormatting>
  <conditionalFormatting sqref="B214 E214:E216">
    <cfRule type="expression" dxfId="42" priority="43" stopIfTrue="1">
      <formula>$A214&lt;&gt;""</formula>
    </cfRule>
  </conditionalFormatting>
  <conditionalFormatting sqref="A214:A216">
    <cfRule type="expression" dxfId="41" priority="42" stopIfTrue="1">
      <formula>$A214&lt;&gt;""</formula>
    </cfRule>
  </conditionalFormatting>
  <conditionalFormatting sqref="A217:A219">
    <cfRule type="expression" dxfId="40" priority="41" stopIfTrue="1">
      <formula>$A217&lt;&gt;""</formula>
    </cfRule>
  </conditionalFormatting>
  <conditionalFormatting sqref="E217:E219">
    <cfRule type="expression" dxfId="39" priority="40" stopIfTrue="1">
      <formula>$A217&lt;&gt;""</formula>
    </cfRule>
  </conditionalFormatting>
  <conditionalFormatting sqref="A217:A219">
    <cfRule type="expression" dxfId="38" priority="39" stopIfTrue="1">
      <formula>$A217&lt;&gt;""</formula>
    </cfRule>
  </conditionalFormatting>
  <conditionalFormatting sqref="C179:C219 C154:D178 C107:D108">
    <cfRule type="expression" dxfId="37" priority="38" stopIfTrue="1">
      <formula>$A107&lt;&gt;""</formula>
    </cfRule>
  </conditionalFormatting>
  <conditionalFormatting sqref="D110 D115 D149 D112 D117 D119 D121 D123 D125 D127 D129 D131 D133 D135 D137 D139 D141 D143 D145 D147 D151 D153 D179:D219">
    <cfRule type="expression" dxfId="36" priority="37" stopIfTrue="1">
      <formula>$A110&lt;&gt;""</formula>
    </cfRule>
  </conditionalFormatting>
  <conditionalFormatting sqref="D109 D116 D150 D113:D114 D118 D120 D122 D124 D126 D128 D130 D132 D134 D136 D138 D140 D142 D144 D146 D148 D152">
    <cfRule type="expression" dxfId="35" priority="36" stopIfTrue="1">
      <formula>$A109&lt;&gt;""</formula>
    </cfRule>
  </conditionalFormatting>
  <conditionalFormatting sqref="F108 F107:I107">
    <cfRule type="expression" dxfId="34" priority="35" stopIfTrue="1">
      <formula>$A107&lt;&gt;""</formula>
    </cfRule>
  </conditionalFormatting>
  <conditionalFormatting sqref="J107 H108:J108 F177:J219">
    <cfRule type="expression" dxfId="33" priority="34" stopIfTrue="1">
      <formula>$A107&lt;&gt;""</formula>
    </cfRule>
  </conditionalFormatting>
  <conditionalFormatting sqref="F107:G107 G108">
    <cfRule type="expression" dxfId="32" priority="32" stopIfTrue="1">
      <formula>$A107&lt;&gt;""</formula>
    </cfRule>
  </conditionalFormatting>
  <conditionalFormatting sqref="G108">
    <cfRule type="expression" dxfId="31" priority="33" stopIfTrue="1">
      <formula>$A108&lt;&gt;""</formula>
    </cfRule>
  </conditionalFormatting>
  <conditionalFormatting sqref="B112:B113">
    <cfRule type="expression" dxfId="30" priority="31" stopIfTrue="1">
      <formula>$A112&lt;&gt;""</formula>
    </cfRule>
  </conditionalFormatting>
  <conditionalFormatting sqref="B115">
    <cfRule type="expression" dxfId="29" priority="30" stopIfTrue="1">
      <formula>$A115&lt;&gt;""</formula>
    </cfRule>
  </conditionalFormatting>
  <conditionalFormatting sqref="B115">
    <cfRule type="expression" dxfId="28" priority="29" stopIfTrue="1">
      <formula>$A115&lt;&gt;""</formula>
    </cfRule>
  </conditionalFormatting>
  <conditionalFormatting sqref="B135:B136">
    <cfRule type="expression" dxfId="27" priority="28" stopIfTrue="1">
      <formula>$A135&lt;&gt;""</formula>
    </cfRule>
  </conditionalFormatting>
  <conditionalFormatting sqref="B135:B136">
    <cfRule type="expression" dxfId="26" priority="27" stopIfTrue="1">
      <formula>$A135&lt;&gt;""</formula>
    </cfRule>
  </conditionalFormatting>
  <conditionalFormatting sqref="B135:B136">
    <cfRule type="expression" dxfId="25" priority="26" stopIfTrue="1">
      <formula>$A135&lt;&gt;""</formula>
    </cfRule>
  </conditionalFormatting>
  <conditionalFormatting sqref="B135:B136">
    <cfRule type="expression" dxfId="24" priority="25" stopIfTrue="1">
      <formula>$A135&lt;&gt;""</formula>
    </cfRule>
  </conditionalFormatting>
  <conditionalFormatting sqref="B135:B136">
    <cfRule type="expression" dxfId="23" priority="24" stopIfTrue="1">
      <formula>$A135&lt;&gt;""</formula>
    </cfRule>
  </conditionalFormatting>
  <conditionalFormatting sqref="B154">
    <cfRule type="expression" dxfId="22" priority="23" stopIfTrue="1">
      <formula>$A154&lt;&gt;""</formula>
    </cfRule>
  </conditionalFormatting>
  <conditionalFormatting sqref="B155">
    <cfRule type="expression" dxfId="21" priority="22" stopIfTrue="1">
      <formula>$A155&lt;&gt;""</formula>
    </cfRule>
  </conditionalFormatting>
  <conditionalFormatting sqref="B155">
    <cfRule type="expression" dxfId="20" priority="21" stopIfTrue="1">
      <formula>$A155&lt;&gt;""</formula>
    </cfRule>
  </conditionalFormatting>
  <conditionalFormatting sqref="B155">
    <cfRule type="expression" dxfId="19" priority="20" stopIfTrue="1">
      <formula>$A155&lt;&gt;""</formula>
    </cfRule>
  </conditionalFormatting>
  <conditionalFormatting sqref="B155">
    <cfRule type="expression" dxfId="18" priority="19" stopIfTrue="1">
      <formula>$A155&lt;&gt;""</formula>
    </cfRule>
  </conditionalFormatting>
  <conditionalFormatting sqref="B155">
    <cfRule type="expression" dxfId="17" priority="18" stopIfTrue="1">
      <formula>$A155&lt;&gt;""</formula>
    </cfRule>
  </conditionalFormatting>
  <conditionalFormatting sqref="B158">
    <cfRule type="expression" dxfId="16" priority="17" stopIfTrue="1">
      <formula>$A158&lt;&gt;""</formula>
    </cfRule>
  </conditionalFormatting>
  <conditionalFormatting sqref="B158">
    <cfRule type="expression" dxfId="15" priority="16" stopIfTrue="1">
      <formula>$A158&lt;&gt;""</formula>
    </cfRule>
  </conditionalFormatting>
  <conditionalFormatting sqref="B158">
    <cfRule type="expression" dxfId="14" priority="15" stopIfTrue="1">
      <formula>$A158&lt;&gt;""</formula>
    </cfRule>
  </conditionalFormatting>
  <conditionalFormatting sqref="B158">
    <cfRule type="expression" dxfId="13" priority="14" stopIfTrue="1">
      <formula>$A158&lt;&gt;""</formula>
    </cfRule>
  </conditionalFormatting>
  <conditionalFormatting sqref="B158">
    <cfRule type="expression" dxfId="12" priority="13" stopIfTrue="1">
      <formula>$A158&lt;&gt;""</formula>
    </cfRule>
  </conditionalFormatting>
  <conditionalFormatting sqref="B215:B219">
    <cfRule type="expression" dxfId="11" priority="12" stopIfTrue="1">
      <formula>$A215&lt;&gt;""</formula>
    </cfRule>
  </conditionalFormatting>
  <conditionalFormatting sqref="B215:B219">
    <cfRule type="expression" dxfId="10" priority="11" stopIfTrue="1">
      <formula>$A215&lt;&gt;""</formula>
    </cfRule>
  </conditionalFormatting>
  <conditionalFormatting sqref="B215:B219">
    <cfRule type="expression" dxfId="9" priority="10" stopIfTrue="1">
      <formula>$A215&lt;&gt;""</formula>
    </cfRule>
  </conditionalFormatting>
  <conditionalFormatting sqref="B215:B219">
    <cfRule type="expression" dxfId="8" priority="9" stopIfTrue="1">
      <formula>$A215&lt;&gt;""</formula>
    </cfRule>
  </conditionalFormatting>
  <conditionalFormatting sqref="B215:B219">
    <cfRule type="expression" dxfId="7" priority="8" stopIfTrue="1">
      <formula>$A215&lt;&gt;""</formula>
    </cfRule>
  </conditionalFormatting>
  <conditionalFormatting sqref="B215:B219">
    <cfRule type="expression" dxfId="6" priority="7" stopIfTrue="1">
      <formula>$A215&lt;&gt;""</formula>
    </cfRule>
  </conditionalFormatting>
  <conditionalFormatting sqref="B215:B219">
    <cfRule type="expression" dxfId="5" priority="6" stopIfTrue="1">
      <formula>$A215&lt;&gt;""</formula>
    </cfRule>
  </conditionalFormatting>
  <conditionalFormatting sqref="B161:B162">
    <cfRule type="expression" dxfId="4" priority="5" stopIfTrue="1">
      <formula>$A161&lt;&gt;""</formula>
    </cfRule>
  </conditionalFormatting>
  <conditionalFormatting sqref="B161:B162">
    <cfRule type="expression" dxfId="3" priority="4" stopIfTrue="1">
      <formula>$A161&lt;&gt;""</formula>
    </cfRule>
  </conditionalFormatting>
  <conditionalFormatting sqref="B161:B162">
    <cfRule type="expression" dxfId="2" priority="3" stopIfTrue="1">
      <formula>$A161&lt;&gt;""</formula>
    </cfRule>
  </conditionalFormatting>
  <conditionalFormatting sqref="B161:B162">
    <cfRule type="expression" dxfId="1" priority="2" stopIfTrue="1">
      <formula>$A161&lt;&gt;""</formula>
    </cfRule>
  </conditionalFormatting>
  <conditionalFormatting sqref="B161:B162">
    <cfRule type="expression" dxfId="0" priority="1" stopIfTrue="1">
      <formula>$A161&lt;&gt;""</formula>
    </cfRule>
  </conditionalFormatting>
  <dataValidations count="5">
    <dataValidation type="list" allowBlank="1" showInputMessage="1" showErrorMessage="1" errorTitle="Chyba !" error="zadajte (vyberte zo zoznamu) platný analytický kód podľa nápovedy k bunke I104" sqref="J107:J9988">
      <formula1>"1,2,3,4,5,10,99"</formula1>
    </dataValidation>
    <dataValidation allowBlank="1" sqref="G107:G4988"/>
    <dataValidation type="list" allowBlank="1" showInputMessage="1" showErrorMessage="1" sqref="A107:A4988">
      <formula1>OFFSET($A$1,0,0,$B$3,1)</formula1>
    </dataValidation>
    <dataValidation type="list" allowBlank="1" sqref="F107:F4988">
      <formula1>$F$96:$F$99</formula1>
    </dataValidation>
    <dataValidation type="date" allowBlank="1" showInputMessage="1" showErrorMessage="1" sqref="D102:E102 D4989:E65524 D106:E10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2023-03-19T12:13:29Z</dcterms:created>
  <dcterms:modified xsi:type="dcterms:W3CDTF">2023-03-19T12:13:56Z</dcterms:modified>
</cp:coreProperties>
</file>